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125" windowWidth="15300" windowHeight="475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mới'!$A$6:$T$172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K184" i="4" l="1"/>
  <c r="E169" i="4"/>
  <c r="I169" i="4" s="1"/>
  <c r="H156" i="4" l="1"/>
  <c r="H168" i="4" s="1"/>
  <c r="G634" i="4"/>
  <c r="E764" i="4"/>
  <c r="K785" i="4"/>
  <c r="H765" i="4"/>
  <c r="H764" i="4"/>
  <c r="G763" i="4" l="1"/>
  <c r="K1129" i="4"/>
  <c r="L1129" i="4"/>
  <c r="G1129" i="4"/>
  <c r="I1068" i="4"/>
  <c r="I1129" i="4" l="1"/>
  <c r="E1129" i="4"/>
  <c r="G1437" i="4" l="1"/>
  <c r="G1256" i="4"/>
  <c r="L1466" i="4" l="1"/>
  <c r="J1767" i="4"/>
  <c r="I1770" i="4"/>
  <c r="I1203" i="4"/>
  <c r="G1453" i="4"/>
  <c r="I1534" i="4"/>
  <c r="H1542" i="4"/>
  <c r="H1544" i="4" s="1"/>
  <c r="K1540" i="4"/>
  <c r="J1540" i="4"/>
  <c r="G1537" i="4"/>
  <c r="E1438" i="4"/>
  <c r="I1486" i="4" l="1"/>
  <c r="H1489" i="4"/>
  <c r="H1488" i="4"/>
  <c r="H1477" i="4"/>
  <c r="H1476" i="4"/>
  <c r="J1479" i="4"/>
  <c r="H1490" i="4" l="1"/>
  <c r="H1780" i="4"/>
  <c r="E1783" i="4"/>
  <c r="E1759" i="4" l="1"/>
  <c r="H1906" i="4" l="1"/>
  <c r="H1966" i="4"/>
  <c r="E1960" i="4" l="1"/>
  <c r="H2105" i="4" l="1"/>
  <c r="G2127" i="4"/>
  <c r="F2103" i="4"/>
  <c r="E2127" i="4"/>
  <c r="G2248" i="4" l="1"/>
  <c r="H2247" i="4"/>
  <c r="G2270" i="4"/>
  <c r="G2191" i="4"/>
  <c r="E2270" i="4"/>
  <c r="H2359" i="4" l="1"/>
  <c r="G2396" i="4"/>
  <c r="H2365" i="4"/>
  <c r="H2302" i="4"/>
  <c r="E2396" i="4"/>
  <c r="G2519" i="4" l="1"/>
  <c r="I2504" i="4"/>
  <c r="H2519" i="4"/>
  <c r="F160" i="2"/>
  <c r="F2445" i="4" l="1"/>
  <c r="E2519" i="4"/>
  <c r="E2698" i="4" l="1"/>
  <c r="H2698" i="4"/>
  <c r="G2698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<sst xmlns="http://schemas.openxmlformats.org/spreadsheetml/2006/main" count="16107" uniqueCount="5604">
  <si>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</si>
  <si>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</si>
  <si>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</si>
  <si>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</si>
  <si>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</si>
  <si>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</si>
  <si>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</si>
  <si>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</si>
  <si>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</si>
  <si>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</si>
  <si>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</si>
  <si>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</si>
  <si>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</si>
  <si>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</si>
  <si>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</si>
  <si>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</si>
  <si>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</si>
  <si>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</si>
  <si>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</si>
  <si>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</si>
  <si>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</si>
  <si>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</si>
  <si>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</si>
  <si>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</si>
  <si>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</si>
  <si>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</si>
  <si>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</si>
  <si>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</si>
  <si>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</si>
  <si>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</si>
  <si>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</si>
  <si>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</si>
  <si>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</si>
  <si>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</si>
  <si>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</si>
  <si>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</si>
  <si>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</si>
  <si>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</si>
  <si>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</si>
  <si>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</si>
  <si>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</si>
  <si>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</si>
  <si>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</si>
  <si>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</si>
  <si>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</si>
  <si>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</si>
  <si>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</si>
  <si>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</si>
  <si>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</si>
  <si>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</si>
  <si>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</si>
  <si>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</si>
  <si>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</si>
  <si>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</si>
  <si>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</si>
  <si>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</si>
  <si>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</si>
  <si>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</si>
  <si>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</si>
  <si>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</si>
  <si>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</si>
  <si>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</si>
  <si>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</si>
  <si>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</si>
  <si>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</si>
  <si>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</si>
  <si>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</si>
  <si>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</si>
  <si>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</si>
  <si>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</si>
  <si>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</si>
  <si>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</si>
  <si>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</si>
  <si>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</si>
  <si>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</si>
  <si>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</si>
  <si>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</si>
  <si>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</si>
  <si>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</si>
  <si>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</si>
  <si>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</si>
  <si>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</si>
  <si>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</si>
  <si>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</si>
  <si>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</si>
  <si>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</si>
  <si>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</si>
  <si>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</si>
  <si>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</si>
  <si>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</si>
  <si>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</si>
  <si>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</si>
  <si>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</si>
  <si>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</si>
  <si>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</si>
  <si>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</si>
  <si>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</si>
  <si>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</si>
  <si>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</si>
  <si>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</si>
  <si>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</si>
  <si>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</si>
  <si>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</si>
  <si>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</si>
  <si>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</si>
  <si>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</si>
  <si>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</si>
  <si>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</si>
  <si>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</si>
  <si>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</si>
  <si>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</si>
  <si>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</si>
  <si>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</si>
  <si>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</si>
  <si>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</si>
  <si>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</si>
  <si>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</si>
  <si>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</si>
  <si>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</si>
  <si>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</si>
  <si>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</si>
  <si>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</si>
  <si>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</si>
  <si>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</si>
  <si>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</si>
  <si>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</si>
  <si>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</si>
  <si>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</si>
  <si>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</si>
  <si>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</si>
  <si>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</si>
  <si>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</si>
  <si>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</si>
  <si>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</si>
  <si>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</si>
  <si>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</si>
  <si>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</si>
  <si>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</si>
  <si>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</si>
  <si>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</si>
  <si>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</si>
  <si>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</si>
  <si>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</si>
  <si>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</si>
  <si>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</si>
  <si>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</si>
  <si>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</si>
  <si>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</si>
  <si>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</si>
  <si>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</si>
  <si>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</si>
  <si>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</si>
  <si>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</si>
  <si>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</si>
  <si>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</si>
  <si>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</si>
  <si>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</si>
  <si>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</si>
  <si>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</si>
  <si>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</si>
  <si>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</si>
  <si>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</si>
  <si>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</si>
  <si>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</si>
  <si>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</si>
  <si>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</si>
  <si>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</si>
  <si>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</si>
  <si>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</si>
  <si>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</si>
  <si>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</si>
  <si>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</si>
  <si>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</si>
  <si>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</si>
  <si>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</si>
  <si>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</si>
  <si>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</si>
  <si>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</si>
  <si>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</si>
  <si>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</si>
  <si>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</si>
  <si>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</si>
  <si>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</si>
  <si>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</si>
  <si>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</si>
  <si>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</si>
  <si>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</si>
  <si>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</si>
  <si>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</si>
  <si>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</si>
  <si>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</si>
  <si>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</si>
  <si>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</si>
  <si>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</si>
  <si>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</si>
  <si>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</si>
  <si>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</si>
  <si>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</si>
  <si>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</si>
  <si>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</si>
  <si>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</si>
  <si>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</si>
  <si>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</si>
  <si>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</si>
  <si>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</si>
  <si>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</si>
  <si>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</si>
  <si>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</si>
  <si>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</si>
  <si>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</si>
  <si>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</si>
  <si>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</si>
  <si>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</si>
  <si>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</si>
  <si>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</si>
  <si>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</si>
  <si>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</si>
  <si>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</si>
  <si>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</si>
  <si>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</si>
  <si>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</si>
  <si>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</si>
  <si>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</si>
  <si>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</si>
  <si>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</si>
  <si>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</si>
  <si>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</si>
  <si>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</si>
  <si>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</si>
  <si>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</si>
  <si>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</si>
  <si>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</si>
  <si>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</si>
  <si>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</si>
  <si>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</si>
  <si>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</si>
  <si>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</si>
  <si>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</si>
  <si>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</si>
  <si>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</si>
  <si>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</si>
  <si>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</si>
  <si>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</si>
  <si>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</si>
  <si>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</si>
  <si>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</si>
  <si>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</si>
  <si>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</si>
  <si>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</si>
  <si>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</si>
  <si>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</si>
  <si>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</si>
  <si>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</si>
  <si>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</si>
  <si>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</si>
  <si>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</si>
  <si>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</si>
  <si>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</si>
  <si>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</si>
  <si>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</si>
  <si>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</si>
  <si>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</si>
  <si>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</si>
  <si>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</si>
  <si>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</si>
  <si>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</si>
  <si>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</si>
  <si>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</si>
  <si>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</si>
  <si>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</si>
  <si>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</si>
  <si>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</si>
  <si>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</si>
  <si>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</si>
  <si>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</si>
  <si>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</si>
  <si>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</si>
  <si>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</si>
  <si>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</si>
  <si>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</si>
  <si>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</si>
  <si>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</si>
  <si>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</si>
  <si>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</si>
  <si>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</si>
  <si>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</si>
  <si>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</si>
  <si>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</si>
  <si>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</si>
  <si>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</si>
  <si>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</si>
  <si>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</si>
  <si>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</si>
  <si>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</si>
  <si>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</si>
  <si>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</si>
  <si>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</si>
  <si>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</si>
  <si>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</si>
  <si>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</si>
  <si>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</si>
  <si>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</si>
  <si>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</si>
  <si>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</si>
  <si>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</si>
  <si>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</si>
  <si>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</si>
  <si>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</si>
  <si>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</si>
  <si>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</si>
  <si>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</si>
  <si>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</si>
  <si>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</si>
  <si>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</si>
  <si>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</si>
  <si>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</si>
  <si>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</si>
  <si>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</si>
  <si>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</si>
  <si>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</si>
  <si>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</si>
  <si>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</si>
  <si>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</si>
  <si>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</si>
  <si>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</si>
  <si>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</si>
  <si>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</si>
  <si>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</si>
  <si>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</si>
  <si>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</si>
  <si>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</si>
  <si>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</si>
  <si>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</si>
  <si>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</si>
  <si>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</si>
  <si>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</si>
  <si>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</si>
  <si>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</si>
  <si>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</si>
  <si>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</si>
  <si>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</si>
  <si>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</si>
  <si>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</si>
  <si>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</si>
  <si>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</si>
  <si>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</si>
  <si>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</si>
  <si>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</si>
  <si>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</si>
  <si>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</si>
  <si>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</si>
  <si>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</si>
  <si>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</si>
  <si>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</si>
  <si>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</si>
  <si>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</si>
  <si>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</si>
  <si>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</si>
  <si>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</si>
  <si>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</si>
  <si>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</si>
  <si>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</si>
  <si>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</si>
  <si>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</si>
  <si>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</si>
  <si>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</si>
  <si>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</si>
  <si>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</si>
  <si>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</si>
  <si>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</si>
  <si>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</si>
  <si>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</si>
  <si>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</si>
  <si>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</si>
  <si>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</si>
  <si>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</si>
  <si>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</si>
  <si>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</si>
  <si>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</si>
  <si>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</si>
  <si>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</si>
  <si>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</si>
  <si>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</si>
  <si>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</si>
  <si>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</si>
  <si>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</si>
  <si>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</si>
  <si>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</si>
  <si>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</si>
  <si>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</si>
  <si>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</si>
  <si>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</si>
  <si>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</si>
  <si>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</si>
  <si>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</si>
  <si>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</si>
  <si>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</si>
  <si>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</si>
  <si>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</si>
  <si>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</si>
  <si>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</si>
  <si>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</si>
  <si>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</si>
  <si>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</si>
  <si>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</si>
  <si>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</si>
  <si>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</si>
  <si>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</si>
  <si>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</si>
  <si>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</si>
  <si>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</si>
  <si>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</si>
  <si>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</si>
  <si>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</si>
  <si>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</si>
  <si>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</si>
  <si>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</si>
  <si>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</si>
  <si>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</si>
  <si>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</si>
  <si>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</si>
  <si>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</si>
  <si>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</si>
  <si>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</si>
  <si>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</si>
  <si>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</si>
  <si>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</si>
  <si>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</si>
  <si>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</si>
  <si>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</si>
  <si>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</si>
  <si>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</si>
  <si>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</si>
  <si>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</si>
  <si>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</si>
  <si>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</si>
  <si>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</si>
  <si>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</si>
  <si>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</si>
  <si>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</si>
  <si>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</si>
  <si>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</si>
  <si>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</si>
  <si>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</si>
  <si>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</si>
  <si>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</si>
  <si>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</si>
  <si>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</si>
  <si>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</si>
  <si>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</si>
  <si>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</si>
  <si>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</si>
  <si>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</si>
  <si>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</si>
  <si>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</si>
  <si>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</si>
  <si>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</si>
  <si>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</si>
  <si>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</si>
  <si>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</si>
  <si>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</si>
  <si>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</si>
  <si>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</si>
  <si>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</si>
  <si>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</si>
  <si>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</si>
  <si>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</si>
  <si>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</si>
  <si>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</si>
  <si>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</si>
  <si>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</si>
  <si>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</si>
  <si>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</si>
  <si>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</si>
  <si>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</si>
  <si>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</si>
  <si>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</si>
  <si>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</si>
  <si>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</si>
  <si>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</si>
  <si>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</si>
  <si>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</si>
  <si>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</si>
  <si>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</si>
  <si>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</si>
  <si>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</si>
  <si>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</si>
  <si>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</si>
  <si>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</si>
  <si>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</si>
  <si>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</si>
  <si>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</si>
  <si>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</si>
  <si>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</si>
  <si>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</si>
  <si>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</si>
  <si>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</si>
  <si>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</si>
  <si>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</si>
  <si>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</si>
  <si>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</si>
  <si>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</si>
  <si>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</si>
  <si>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</si>
  <si>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</si>
  <si>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</si>
  <si>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</si>
  <si>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</si>
  <si>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</si>
  <si>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</si>
  <si>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</si>
  <si>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</si>
  <si>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</si>
  <si>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</si>
  <si>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</si>
  <si>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</si>
  <si>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</si>
  <si>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</si>
  <si>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</si>
  <si>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</si>
  <si>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</si>
  <si>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</si>
  <si>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</si>
  <si>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</si>
  <si>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</si>
  <si>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</si>
  <si>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</si>
  <si>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</si>
  <si>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</si>
  <si>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</si>
  <si>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</si>
  <si>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</si>
  <si>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</si>
  <si>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</si>
  <si>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</si>
  <si>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</si>
  <si>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</si>
  <si>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</si>
  <si>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</si>
  <si>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</si>
  <si>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</si>
  <si>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</si>
  <si>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</si>
  <si>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</si>
  <si>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</si>
  <si>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</si>
  <si>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</si>
  <si>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</si>
  <si>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</si>
  <si>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</si>
  <si>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</si>
  <si>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</si>
  <si>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</si>
  <si>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</si>
  <si>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</si>
  <si>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</si>
  <si>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</si>
  <si>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</si>
  <si>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</si>
  <si>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</si>
  <si>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</si>
  <si>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</si>
  <si>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</si>
  <si>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</si>
  <si>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</si>
  <si>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</si>
  <si>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</si>
  <si>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</si>
  <si>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</si>
  <si>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</si>
  <si>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</si>
  <si>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</si>
  <si>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</si>
  <si>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</si>
  <si>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</si>
  <si>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</si>
  <si>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</si>
  <si>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</si>
  <si>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</si>
  <si>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</si>
  <si>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</si>
  <si>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</si>
  <si>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</si>
  <si>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</si>
  <si>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</si>
  <si>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</si>
  <si>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</si>
  <si>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</si>
  <si>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</si>
  <si>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</si>
  <si>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</si>
  <si>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</si>
  <si>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</si>
  <si>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</si>
  <si>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</si>
  <si>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</si>
  <si>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</si>
  <si>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</si>
  <si>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</si>
  <si>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</si>
  <si>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</si>
  <si>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</si>
  <si>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</si>
  <si>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</si>
  <si>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</si>
  <si>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</si>
  <si>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</si>
  <si>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</si>
  <si>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</si>
  <si>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</si>
  <si>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</si>
  <si>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</si>
  <si>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</si>
  <si>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</si>
  <si>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</si>
  <si>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</si>
  <si>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</si>
  <si>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</si>
  <si>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</si>
  <si>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</si>
  <si>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</si>
  <si>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</si>
  <si>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</si>
  <si>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</si>
  <si>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</si>
  <si>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</si>
  <si>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</si>
  <si>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</si>
  <si>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</si>
  <si>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</si>
  <si>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</si>
  <si>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</si>
  <si>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</si>
  <si>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</si>
  <si>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</si>
  <si>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</si>
  <si>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</si>
  <si>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</si>
  <si>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</si>
  <si>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</si>
  <si>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</si>
  <si>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</si>
  <si>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</si>
  <si>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</si>
  <si>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</si>
  <si>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</si>
  <si>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</si>
  <si>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</si>
  <si>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</si>
  <si>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</si>
  <si>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</si>
  <si>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</si>
  <si>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</si>
  <si>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</si>
  <si>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</si>
  <si>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</si>
  <si>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</si>
  <si>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</si>
  <si>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</si>
  <si>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</si>
  <si>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</si>
  <si>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</si>
  <si>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</si>
  <si>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</si>
  <si>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</si>
  <si>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</si>
  <si>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</si>
  <si>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</si>
  <si>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</si>
  <si>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</si>
  <si>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</si>
  <si>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</si>
  <si>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</si>
  <si>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</si>
  <si>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</si>
  <si>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</si>
  <si>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</si>
  <si>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</si>
  <si>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</si>
  <si>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</si>
  <si>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</si>
  <si>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</si>
  <si>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</si>
  <si>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</si>
  <si>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</si>
  <si>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</si>
  <si>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</si>
  <si>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</si>
  <si>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</si>
  <si>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</si>
  <si>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</si>
  <si>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</si>
  <si>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</si>
  <si>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</si>
  <si>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</si>
  <si>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</si>
  <si>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</si>
  <si>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</si>
  <si>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</si>
  <si>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</si>
  <si>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</si>
  <si>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</si>
  <si>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</si>
  <si>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</si>
  <si>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</si>
  <si>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</si>
  <si>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</si>
  <si>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</si>
  <si>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</si>
  <si>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</si>
  <si>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</si>
  <si>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</si>
  <si>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</si>
  <si>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</si>
  <si>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</si>
  <si>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</si>
  <si>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</si>
  <si>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</si>
  <si>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</si>
  <si>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</si>
  <si>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</si>
  <si>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</si>
  <si>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</si>
  <si>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</si>
  <si>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</si>
  <si>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</si>
  <si>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</si>
  <si>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</si>
  <si>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</si>
  <si>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</si>
  <si>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</si>
  <si>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</si>
  <si>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</si>
  <si>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</si>
  <si>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</si>
  <si>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</si>
  <si>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</si>
  <si>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</si>
  <si>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</si>
  <si>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</si>
  <si>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</si>
  <si>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</si>
  <si>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</si>
  <si>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</si>
  <si>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</si>
  <si>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</si>
  <si>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</si>
  <si>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</si>
  <si>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</si>
  <si>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</si>
  <si>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</si>
  <si>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</si>
  <si>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</si>
  <si>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</si>
  <si>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</si>
  <si>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</si>
  <si>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</si>
  <si>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</si>
  <si>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</si>
  <si>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</si>
  <si>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</si>
  <si>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</si>
  <si>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</si>
  <si>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</si>
  <si>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</si>
  <si>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</si>
  <si>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</si>
  <si>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</si>
  <si>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</si>
  <si>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</si>
  <si>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</si>
  <si>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</si>
  <si>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</si>
  <si>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</si>
  <si>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</si>
  <si>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</si>
  <si>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</si>
  <si>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</si>
  <si>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</si>
  <si>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</si>
  <si>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</si>
  <si>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</si>
  <si>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</si>
  <si>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</si>
  <si>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</si>
  <si>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</si>
  <si>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</si>
  <si>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</si>
  <si>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</si>
  <si>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</si>
  <si>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</si>
  <si>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</si>
  <si>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</si>
  <si>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</si>
  <si>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</si>
  <si>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</si>
  <si>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</si>
  <si>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</si>
  <si>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</si>
  <si>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</si>
  <si>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</si>
  <si>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</si>
  <si>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</si>
  <si>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</si>
  <si>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</si>
  <si>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</si>
  <si>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</si>
  <si>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</si>
  <si>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</si>
  <si>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</si>
  <si>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</si>
  <si>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</si>
  <si>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</si>
  <si>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</si>
  <si>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</si>
  <si>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</si>
  <si>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</si>
  <si>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</si>
  <si>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</si>
  <si>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</si>
  <si>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</si>
  <si>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</si>
  <si>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</si>
  <si>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</si>
  <si>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</si>
  <si>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</si>
  <si>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</si>
  <si>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</si>
  <si>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</si>
  <si>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</si>
  <si>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</si>
  <si>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</si>
  <si>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</si>
  <si>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</si>
  <si>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</si>
  <si>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</si>
  <si>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</si>
  <si>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</si>
  <si>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</si>
  <si>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</si>
  <si>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</si>
  <si>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</si>
  <si>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</si>
  <si>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</si>
  <si>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</si>
  <si>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</si>
  <si>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</si>
  <si>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</si>
  <si>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</si>
  <si>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</si>
  <si>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</si>
  <si>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</si>
  <si>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</si>
  <si>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</si>
  <si>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</si>
  <si>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</si>
  <si>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</si>
  <si>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</si>
  <si>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</si>
  <si>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</si>
  <si>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</si>
  <si>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</si>
  <si>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</si>
  <si>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</si>
  <si>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</si>
  <si>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</si>
  <si>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</si>
  <si>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</si>
  <si>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</si>
  <si>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</si>
  <si>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</si>
  <si>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</si>
  <si>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</si>
  <si>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</si>
  <si>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</si>
  <si>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</si>
  <si>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</si>
  <si>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</si>
  <si>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</si>
  <si>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</si>
  <si>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</si>
  <si>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</si>
  <si>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</si>
  <si>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</si>
  <si>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</si>
  <si>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</si>
  <si>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</si>
  <si>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</si>
  <si>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</si>
  <si>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</si>
  <si>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</si>
  <si>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</si>
  <si>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</si>
  <si>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</si>
  <si>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</si>
  <si>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</si>
  <si>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</si>
  <si>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</si>
  <si>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</si>
  <si>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</si>
  <si>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</si>
  <si>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</si>
  <si>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</si>
  <si>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</si>
  <si>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</si>
  <si>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</si>
  <si>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</si>
  <si>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</si>
  <si>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</si>
  <si>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</si>
  <si>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</si>
  <si>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</si>
  <si>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</si>
  <si>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</si>
  <si>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</si>
  <si>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</si>
  <si>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</si>
  <si>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</si>
  <si>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</si>
  <si>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</si>
  <si>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</si>
  <si>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</si>
  <si>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</si>
  <si>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</si>
  <si>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</si>
  <si>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</si>
  <si>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</si>
  <si>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</si>
  <si>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</si>
  <si>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</si>
  <si>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</si>
  <si>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</si>
  <si>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</si>
  <si>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</si>
  <si>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</si>
  <si>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</si>
  <si>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</si>
  <si>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</si>
  <si>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</si>
  <si>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</si>
  <si>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</si>
  <si>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</si>
  <si>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</si>
  <si>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</si>
  <si>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</si>
  <si>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</si>
  <si>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</si>
  <si>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</si>
  <si>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</si>
  <si>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</si>
  <si>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</si>
  <si>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</si>
  <si>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</si>
  <si>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</si>
  <si>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</si>
  <si>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</si>
  <si>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</si>
  <si>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</si>
  <si>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</si>
  <si>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</si>
  <si>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</si>
  <si>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</si>
  <si>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</si>
  <si>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</si>
  <si>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</si>
  <si>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</si>
  <si>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</si>
  <si>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</si>
  <si>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</si>
  <si>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</si>
  <si>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</si>
  <si>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</si>
  <si>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</si>
  <si>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</si>
  <si>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</si>
  <si>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</si>
  <si>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</si>
  <si>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</si>
  <si>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</si>
  <si>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</si>
  <si>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</si>
  <si>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</si>
  <si>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</si>
  <si>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</si>
  <si>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</si>
  <si>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</si>
  <si>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</si>
  <si>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</si>
  <si>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</si>
  <si>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</si>
  <si>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</si>
  <si>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</si>
  <si>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</si>
  <si>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</si>
  <si>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</si>
  <si>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</si>
  <si>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</si>
  <si>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</si>
  <si>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</si>
  <si>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</si>
  <si>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</si>
  <si>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</si>
  <si>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</si>
  <si>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</si>
  <si>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</si>
  <si>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</si>
  <si>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</si>
  <si>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</si>
  <si>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</si>
  <si>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</si>
  <si>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</si>
  <si>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</si>
  <si>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</si>
  <si>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</si>
  <si>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</si>
  <si>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</si>
  <si>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</si>
  <si>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</si>
  <si>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</si>
  <si>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</si>
  <si>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</si>
  <si>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</si>
  <si>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</si>
  <si>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</si>
  <si>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</si>
  <si>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</si>
  <si>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</si>
  <si>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</si>
  <si>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</si>
  <si>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</si>
  <si>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</si>
  <si>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</si>
  <si>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</si>
  <si>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</si>
  <si>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</si>
  <si>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</si>
  <si>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</si>
  <si>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</si>
  <si>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</si>
  <si>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</si>
  <si>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</si>
  <si>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</si>
  <si>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</si>
  <si>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</si>
  <si>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</si>
  <si>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</si>
  <si>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</si>
  <si>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</si>
  <si>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</si>
  <si>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</si>
  <si>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</si>
  <si>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</si>
  <si>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</si>
  <si>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</si>
  <si>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</si>
  <si>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</si>
  <si>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</si>
  <si>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</si>
  <si>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</si>
  <si>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</si>
  <si>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</si>
  <si>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</si>
  <si>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</si>
  <si>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</si>
  <si>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</si>
  <si>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</si>
  <si>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</si>
  <si>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</si>
  <si>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</si>
  <si>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</si>
  <si>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</si>
  <si>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</si>
  <si>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</si>
  <si>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</si>
  <si>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</si>
  <si>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</si>
  <si>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</si>
  <si>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</si>
  <si>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</si>
  <si>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</si>
  <si>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</si>
  <si>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</si>
  <si>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</si>
  <si>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</si>
  <si>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</si>
  <si>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</si>
  <si>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</si>
  <si>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</si>
  <si>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</si>
  <si>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</si>
  <si>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</si>
  <si>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</si>
  <si>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</si>
  <si>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</si>
  <si>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</si>
  <si>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</si>
  <si>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</si>
  <si>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</si>
  <si>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</si>
  <si>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</si>
  <si>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</si>
  <si>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</si>
  <si>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</si>
  <si>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</si>
  <si>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</si>
  <si>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</si>
  <si>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</si>
  <si>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</si>
  <si>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</si>
  <si>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</si>
  <si>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</si>
  <si>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</si>
  <si>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</si>
  <si>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</si>
  <si>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</si>
  <si>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</si>
  <si>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</si>
  <si>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</si>
  <si>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</si>
  <si>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</si>
  <si>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</si>
  <si>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</si>
  <si>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</si>
  <si>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</si>
  <si>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</si>
  <si>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</si>
  <si>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</si>
  <si>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</si>
  <si>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</si>
  <si>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</si>
  <si>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</si>
  <si>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</si>
  <si>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</si>
  <si>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</si>
  <si>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</si>
  <si>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</si>
  <si>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</si>
  <si>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</si>
  <si>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</si>
  <si>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</si>
  <si>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</si>
  <si>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</si>
  <si>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</si>
  <si>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</si>
  <si>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</si>
  <si>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</si>
  <si>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</si>
  <si>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</si>
  <si>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</si>
  <si>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</si>
  <si>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</si>
  <si>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</si>
  <si>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</si>
  <si>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</si>
  <si>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</si>
  <si>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</si>
  <si>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</si>
  <si>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</si>
  <si>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</si>
  <si>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</si>
  <si>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</si>
  <si>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</si>
  <si>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</si>
  <si>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</si>
  <si>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</si>
  <si>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</si>
  <si>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</si>
  <si>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</si>
  <si>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</si>
  <si>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</si>
  <si>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</si>
  <si>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</si>
  <si>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</si>
  <si>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</si>
  <si>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</si>
  <si>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</si>
  <si>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</si>
  <si>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</si>
  <si>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</si>
  <si>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</si>
  <si>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</si>
  <si>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</si>
  <si>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</si>
  <si>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</si>
  <si>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</si>
  <si>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</si>
  <si>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</si>
  <si>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</si>
  <si>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</si>
  <si>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</si>
  <si>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</si>
  <si>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</si>
  <si>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</si>
  <si>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</si>
  <si>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</si>
  <si>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</si>
  <si>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</si>
  <si>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</si>
  <si>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</si>
  <si>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</si>
  <si>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</si>
  <si>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</si>
  <si>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</si>
  <si>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</si>
  <si>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</si>
  <si>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</si>
  <si>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</si>
  <si>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</si>
  <si>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</si>
  <si>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</si>
  <si>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</si>
  <si>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</si>
  <si>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</si>
  <si>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</si>
  <si>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</si>
  <si>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</si>
  <si>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</si>
  <si>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</si>
  <si>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</si>
  <si>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</si>
  <si>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</si>
  <si>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</si>
  <si>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</si>
  <si>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</si>
  <si>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</si>
  <si>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</si>
  <si>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</si>
  <si>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</si>
  <si>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</si>
  <si>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</si>
  <si>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</si>
  <si>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</si>
  <si>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</si>
  <si>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</si>
  <si>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</si>
  <si>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</si>
  <si>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</si>
  <si>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</si>
  <si>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</si>
  <si>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</si>
  <si>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</si>
  <si>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</si>
  <si>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</si>
  <si>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</si>
  <si>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</si>
  <si>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</si>
  <si>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</si>
  <si>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</si>
  <si>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</si>
  <si>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</si>
  <si>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</si>
  <si>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</si>
  <si>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</si>
  <si>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</si>
  <si>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</si>
  <si>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</si>
  <si>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</si>
  <si>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</si>
  <si>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</si>
  <si>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</si>
  <si>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</si>
  <si>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</si>
  <si>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</si>
  <si>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</si>
  <si>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</si>
  <si>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</si>
  <si>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</si>
  <si>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</si>
  <si>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</si>
  <si>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</si>
  <si>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</si>
  <si>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</si>
  <si>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</si>
  <si>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</si>
  <si>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</si>
  <si>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</si>
  <si>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</si>
  <si>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</si>
  <si>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</si>
  <si>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</si>
  <si>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</si>
  <si>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</si>
  <si>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</si>
  <si>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</si>
  <si>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</si>
  <si>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</si>
  <si>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</si>
  <si>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</si>
  <si>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</si>
  <si>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</si>
  <si>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</si>
  <si>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</si>
  <si>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</si>
  <si>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</si>
  <si>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</si>
  <si>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</si>
  <si>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</si>
  <si>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</si>
  <si>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</si>
  <si>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</si>
  <si>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</si>
  <si>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</si>
  <si>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</si>
  <si>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</si>
  <si>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</si>
  <si>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</si>
  <si>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</si>
  <si>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</si>
  <si>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</si>
  <si>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</si>
  <si>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</si>
  <si>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</si>
  <si>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</si>
  <si>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</si>
  <si>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</si>
  <si>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</si>
  <si>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</si>
  <si>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</si>
  <si>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</si>
  <si>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</si>
  <si>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</si>
  <si>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</si>
  <si>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</si>
  <si>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</si>
  <si>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</si>
  <si>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</si>
  <si>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</si>
  <si>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</si>
  <si>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</si>
  <si>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</si>
  <si>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</si>
  <si>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</si>
  <si>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</si>
  <si>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</si>
  <si>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</si>
  <si>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</si>
  <si>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</si>
  <si>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</si>
  <si>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</si>
  <si>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</si>
  <si>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</si>
  <si>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</si>
  <si>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</si>
  <si>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</si>
  <si>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</si>
  <si>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</si>
  <si>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</si>
  <si>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</si>
  <si>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</si>
  <si>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</si>
  <si>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</si>
  <si>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</si>
  <si>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</si>
  <si>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</si>
  <si>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</si>
  <si>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</si>
  <si>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</si>
  <si>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</si>
  <si>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</si>
  <si>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</si>
  <si>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</si>
  <si>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</si>
  <si>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</si>
  <si>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</si>
  <si>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</si>
  <si>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</si>
  <si>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</si>
  <si>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</si>
  <si>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</si>
  <si>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</si>
  <si>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</si>
  <si>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</si>
  <si>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</si>
  <si>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</si>
  <si>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</si>
  <si>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</si>
  <si>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</si>
  <si>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</si>
  <si>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</si>
  <si>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</si>
  <si>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</si>
  <si>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</si>
  <si>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</si>
  <si>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</si>
  <si>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</si>
  <si>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</si>
  <si>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</si>
  <si>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</si>
  <si>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</si>
  <si>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</si>
  <si>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</si>
  <si>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</si>
  <si>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</si>
  <si>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</si>
  <si>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</si>
  <si>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</si>
  <si>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</si>
  <si>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</si>
  <si>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</si>
  <si>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</si>
  <si>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</si>
  <si>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</si>
  <si>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</si>
  <si>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</si>
  <si>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</si>
  <si>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</si>
  <si>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</si>
  <si>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</si>
  <si>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</si>
  <si>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</si>
  <si>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</si>
  <si>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</si>
  <si>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</si>
  <si>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</si>
  <si>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</si>
  <si>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</si>
  <si>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</si>
  <si>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</si>
  <si>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</si>
  <si>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</si>
  <si>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</si>
  <si>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</si>
  <si>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</si>
  <si>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</si>
  <si>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</si>
  <si>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</si>
  <si>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</si>
  <si>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</si>
  <si>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</si>
  <si>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</si>
  <si>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</si>
  <si>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</si>
  <si>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</si>
  <si>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</si>
  <si>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</si>
  <si>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</si>
  <si>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</si>
  <si>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</si>
  <si>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</si>
  <si>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</si>
  <si>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</si>
  <si>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</si>
  <si>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</si>
  <si>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</si>
  <si>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</si>
  <si>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</si>
  <si>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</si>
  <si>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</si>
  <si>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</si>
  <si>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</si>
  <si>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</si>
  <si>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</si>
  <si>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</si>
  <si>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</si>
  <si>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</si>
  <si>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</si>
  <si>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</si>
  <si>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</si>
  <si>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</si>
  <si>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</si>
  <si>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</si>
  <si>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</si>
  <si>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</si>
  <si>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</si>
  <si>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</si>
  <si>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</si>
  <si>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</si>
  <si>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</si>
  <si>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</si>
  <si>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</si>
  <si>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</si>
  <si>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</si>
  <si>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</si>
  <si>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</si>
  <si>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</si>
  <si>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</si>
  <si>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</si>
  <si>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</si>
  <si>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</si>
  <si>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</si>
  <si>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</si>
  <si>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</si>
  <si>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</si>
  <si>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</si>
  <si>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</si>
  <si>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</si>
  <si>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</si>
  <si>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</si>
  <si>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</si>
  <si>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</si>
  <si>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</si>
  <si>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</si>
  <si>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</si>
  <si>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</si>
  <si>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</si>
  <si>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</si>
  <si>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</si>
  <si>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</si>
  <si>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</si>
  <si>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</si>
  <si>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</si>
  <si>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</si>
  <si>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</si>
  <si>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</si>
  <si>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</si>
  <si>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</si>
  <si>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</si>
  <si>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</si>
  <si>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</si>
  <si>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</si>
  <si>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</si>
  <si>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</si>
  <si>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</si>
  <si>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</si>
  <si>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</si>
  <si>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</si>
  <si>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</si>
  <si>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</si>
  <si>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</si>
  <si>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</si>
  <si>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</si>
  <si>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</si>
  <si>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</si>
  <si>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</si>
  <si>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</si>
  <si>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</si>
  <si>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</si>
  <si>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</si>
  <si>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</si>
  <si>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</si>
  <si>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</si>
  <si>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</si>
  <si>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</si>
  <si>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</si>
  <si>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</si>
  <si>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</si>
  <si>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</si>
  <si>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</si>
  <si>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</si>
  <si>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</si>
  <si>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</si>
  <si>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</si>
  <si>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</si>
  <si>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</si>
  <si>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</si>
  <si>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</si>
  <si>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</si>
  <si>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</si>
  <si>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</si>
  <si>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</si>
  <si>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</si>
  <si>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</si>
  <si>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</si>
  <si>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</si>
  <si>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</si>
  <si>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</si>
  <si>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</si>
  <si>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</si>
  <si>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</si>
  <si>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</si>
  <si>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</si>
  <si>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</si>
  <si>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</si>
  <si>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</si>
  <si>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</si>
  <si>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</si>
  <si>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</si>
  <si>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</si>
  <si>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</si>
  <si>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</si>
  <si>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</si>
  <si>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</si>
  <si>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</si>
  <si>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</si>
  <si>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</si>
  <si>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</si>
  <si>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</si>
  <si>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</si>
  <si>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</si>
  <si>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</si>
  <si>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</si>
  <si>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</si>
  <si>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</si>
  <si>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</si>
  <si>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</si>
  <si>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</si>
  <si>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</si>
  <si>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</si>
  <si>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</si>
  <si>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</si>
  <si>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</si>
  <si>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</si>
  <si>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</si>
  <si>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</si>
  <si>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</si>
  <si>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</si>
  <si>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</si>
  <si>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</si>
  <si>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</si>
  <si>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</si>
  <si>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</si>
  <si>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</si>
  <si>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</si>
  <si>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</si>
  <si>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</si>
  <si>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</si>
  <si>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</si>
  <si>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</si>
  <si>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</si>
  <si>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</si>
  <si>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</si>
  <si>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</si>
  <si>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</si>
  <si>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</si>
  <si>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</si>
  <si>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</si>
  <si>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</si>
  <si>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</si>
  <si>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</si>
  <si>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</si>
  <si>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</si>
  <si>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</si>
  <si>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</si>
  <si>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</si>
  <si>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</si>
  <si>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</si>
  <si>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</si>
  <si>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</si>
  <si>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</si>
  <si>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</si>
  <si>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</si>
  <si>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</si>
  <si>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</si>
  <si>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</si>
  <si>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</si>
  <si>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</si>
  <si>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</si>
  <si>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</si>
  <si>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</si>
  <si>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</si>
  <si>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</si>
  <si>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</si>
  <si>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</si>
  <si>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</si>
  <si>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</si>
  <si>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</si>
  <si>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</si>
  <si>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</si>
  <si>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</si>
  <si>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</si>
  <si>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</si>
  <si>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</si>
  <si>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</si>
  <si>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</si>
  <si>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</si>
  <si>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</si>
  <si>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</si>
  <si>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</si>
  <si>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</si>
  <si>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</si>
  <si>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</si>
  <si>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</si>
  <si>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</si>
  <si>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</si>
  <si>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</si>
  <si>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</si>
  <si>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</si>
  <si>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</si>
  <si>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</si>
  <si>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</si>
  <si>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</si>
  <si>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</si>
  <si>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</si>
  <si>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</si>
  <si>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</si>
  <si>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</si>
  <si>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</si>
  <si>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</si>
  <si>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</si>
  <si>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</si>
  <si>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</si>
  <si>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</si>
  <si>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</si>
  <si>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</si>
  <si>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</si>
  <si>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</si>
  <si>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</si>
  <si>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</si>
  <si>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</si>
  <si>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</si>
  <si>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</si>
  <si>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</si>
  <si>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</si>
  <si>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</si>
  <si>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</si>
  <si>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</si>
  <si>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</si>
  <si>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</si>
  <si>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</si>
  <si>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</si>
  <si>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</si>
  <si>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</si>
  <si>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</si>
  <si>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</si>
  <si>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</si>
  <si>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</si>
  <si>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</si>
  <si>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</si>
  <si>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</si>
  <si>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</si>
  <si>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</si>
  <si>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</si>
  <si>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</si>
  <si>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</si>
  <si>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</si>
  <si>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</si>
  <si>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</si>
  <si>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</si>
  <si>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</si>
  <si>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</si>
  <si>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</si>
  <si>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</si>
  <si>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</si>
  <si>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</si>
  <si>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</si>
  <si>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</si>
  <si>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</si>
  <si>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</si>
  <si>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</si>
  <si>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</si>
  <si>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</si>
  <si>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</si>
  <si>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</si>
  <si>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</si>
  <si>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</si>
  <si>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</si>
  <si>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</si>
  <si>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</si>
  <si>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</si>
  <si>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</si>
  <si>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</si>
  <si>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</si>
  <si>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</si>
  <si>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</si>
  <si>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</si>
  <si>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</si>
  <si>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</si>
  <si>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</si>
  <si>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</si>
  <si>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</si>
  <si>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</si>
  <si>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</si>
  <si>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</si>
  <si>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</si>
  <si>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</si>
  <si>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</si>
  <si>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</si>
  <si>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</si>
  <si>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</si>
  <si>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</si>
  <si>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</si>
  <si>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</si>
  <si>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</si>
  <si>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</si>
  <si>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</si>
  <si>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</si>
  <si>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</si>
  <si>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</si>
  <si>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</si>
  <si>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</si>
  <si>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</si>
  <si>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</si>
  <si>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</si>
  <si>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</si>
  <si>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</si>
  <si>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</si>
  <si>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</si>
  <si>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</si>
  <si>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</si>
  <si>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</si>
  <si>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</si>
  <si>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</si>
  <si>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</si>
  <si>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</si>
  <si>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</si>
  <si>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</si>
  <si>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</si>
  <si>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</si>
  <si>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</si>
  <si>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</si>
  <si>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</si>
  <si>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</si>
  <si>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</si>
  <si>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</si>
  <si>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</si>
  <si>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</si>
  <si>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</si>
  <si>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</si>
  <si>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</si>
  <si>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</si>
  <si>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</si>
  <si>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</si>
  <si>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</si>
  <si>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</si>
  <si>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</si>
  <si>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</si>
  <si>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</si>
  <si>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</si>
  <si>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</si>
  <si>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</si>
  <si>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</si>
  <si>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</si>
  <si>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</si>
  <si>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</si>
  <si>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</si>
  <si>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</si>
  <si>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</si>
  <si>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</si>
  <si>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</si>
  <si>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</si>
  <si>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</si>
  <si>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</si>
  <si>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</si>
  <si>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</si>
  <si>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</si>
  <si>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</si>
  <si>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</si>
  <si>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</si>
  <si>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</si>
  <si>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</si>
  <si>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</si>
  <si>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</si>
  <si>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</si>
  <si>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</si>
  <si>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</si>
  <si>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</si>
  <si>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</si>
  <si>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</si>
  <si>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</si>
  <si>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</si>
  <si>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</si>
  <si>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</si>
  <si>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</si>
  <si>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</si>
  <si>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</si>
  <si>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</si>
  <si>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</si>
  <si>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</si>
  <si>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</si>
  <si>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</si>
  <si>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</si>
  <si>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</si>
  <si>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</si>
  <si>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</si>
  <si>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</si>
  <si>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</si>
  <si>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</si>
  <si>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</si>
  <si>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</si>
  <si>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</si>
  <si>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</si>
  <si>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</si>
  <si>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</si>
  <si>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</si>
  <si>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</si>
  <si>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</si>
  <si>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</si>
  <si>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</si>
  <si>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</si>
  <si>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</si>
  <si>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</si>
  <si>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</si>
  <si>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</si>
  <si>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</si>
  <si>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</si>
  <si>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</si>
  <si>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</si>
  <si>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</si>
  <si>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</si>
  <si>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</si>
  <si>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</si>
  <si>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</si>
  <si>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</si>
  <si>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</si>
  <si>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</si>
  <si>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</si>
  <si>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</si>
  <si>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</si>
  <si>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</si>
  <si>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</si>
  <si>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</si>
  <si>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</si>
  <si>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</si>
  <si>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</si>
  <si>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</si>
  <si>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</si>
  <si>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</si>
  <si>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</si>
  <si>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</si>
  <si>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</si>
  <si>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</si>
  <si>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</si>
  <si>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</si>
  <si>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</si>
  <si>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</si>
  <si>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</si>
  <si>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</si>
  <si>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</si>
  <si>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</si>
  <si>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</si>
  <si>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</si>
  <si>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</si>
  <si>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</si>
  <si>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</si>
  <si>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</si>
  <si>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</si>
  <si>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</si>
  <si>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</si>
  <si>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</si>
  <si>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</si>
  <si>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</si>
  <si>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</si>
  <si>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</si>
  <si>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</si>
  <si>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</si>
  <si>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</si>
  <si>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</si>
  <si>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</si>
  <si>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</si>
  <si>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</si>
  <si>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</si>
  <si>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</si>
  <si>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</si>
  <si>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</si>
  <si>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</si>
  <si>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</si>
  <si>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</si>
  <si>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</si>
  <si>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</si>
  <si>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</si>
  <si>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</si>
  <si>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</si>
  <si>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</si>
  <si>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</si>
  <si>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</si>
  <si>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</si>
  <si>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</si>
  <si>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</si>
  <si>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</si>
  <si>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</si>
  <si>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</si>
  <si>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</si>
  <si>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</si>
  <si>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</si>
  <si>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</si>
  <si>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</si>
  <si>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</si>
  <si>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</si>
  <si>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</si>
  <si>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</si>
  <si>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</si>
  <si>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</si>
  <si>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</si>
  <si>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</si>
  <si>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</si>
  <si>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</si>
  <si>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</si>
  <si>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</si>
  <si>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</si>
  <si>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</si>
  <si>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</si>
  <si>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</si>
  <si>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</si>
  <si>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</si>
  <si>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</si>
  <si>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</si>
  <si>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</si>
  <si>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</si>
  <si>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</si>
  <si>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</si>
  <si>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</si>
  <si>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</si>
  <si>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</si>
  <si>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</si>
  <si>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</si>
  <si>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</si>
  <si>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</si>
  <si>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</si>
  <si>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</si>
  <si>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</si>
  <si>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</si>
  <si>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</si>
  <si>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</si>
  <si>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</si>
  <si>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</si>
  <si>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</si>
  <si>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</si>
  <si>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</si>
  <si>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</si>
  <si>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</si>
  <si>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</si>
  <si>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</si>
  <si>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</si>
  <si>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</si>
  <si>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</si>
  <si>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</si>
  <si>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</si>
  <si>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</si>
  <si>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</si>
  <si>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</si>
  <si>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</si>
  <si>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</si>
  <si>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</si>
  <si>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</si>
  <si>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</si>
  <si>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</si>
  <si>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</si>
  <si>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</si>
  <si>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</si>
  <si>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</si>
  <si>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</si>
  <si>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</si>
  <si>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</si>
  <si>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</si>
  <si>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</si>
  <si>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</si>
  <si>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</si>
  <si>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</si>
  <si>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</si>
  <si>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</si>
  <si>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</si>
  <si>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</si>
  <si>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</si>
  <si>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</si>
  <si>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</si>
  <si>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</si>
  <si>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</si>
  <si>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</si>
  <si>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</si>
  <si>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</si>
  <si>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</si>
  <si>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</si>
  <si>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</si>
  <si>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</si>
  <si>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</si>
  <si>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</si>
  <si>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</si>
  <si>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</si>
  <si>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</si>
  <si>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</si>
  <si>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</si>
  <si>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</si>
  <si>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</si>
  <si>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</si>
  <si>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</si>
  <si>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</si>
  <si>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</si>
  <si>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</si>
  <si>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</si>
  <si>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</si>
  <si>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</si>
  <si>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</si>
  <si>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</si>
  <si>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</si>
  <si>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</si>
  <si>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</si>
  <si>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</si>
  <si>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</si>
  <si>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</si>
  <si>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</si>
  <si>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</si>
  <si>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</si>
  <si>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</si>
  <si>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</si>
  <si>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</si>
  <si>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</si>
  <si>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</si>
  <si>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</si>
  <si>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</si>
  <si>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</si>
  <si>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</si>
  <si>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</si>
  <si>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</si>
  <si>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</si>
  <si>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</si>
  <si>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</si>
  <si>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</si>
  <si>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</si>
  <si>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</si>
  <si>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</si>
  <si>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</si>
  <si>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</si>
  <si>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</si>
  <si>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</si>
  <si>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</si>
  <si>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</si>
  <si>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</si>
  <si>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</si>
  <si>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</si>
  <si>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</si>
  <si>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</si>
  <si>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</si>
  <si>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</si>
  <si>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</si>
  <si>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</si>
  <si>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</si>
  <si>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</si>
  <si>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</si>
  <si>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</si>
  <si>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</si>
  <si>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</si>
  <si>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</si>
  <si>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</si>
  <si>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</si>
  <si>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</si>
  <si>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</si>
  <si>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</si>
  <si>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</si>
  <si>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</si>
  <si>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</si>
  <si>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</si>
  <si>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</si>
  <si>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</si>
  <si>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</si>
  <si>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</si>
  <si>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</si>
  <si>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</si>
  <si>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</si>
  <si>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</si>
  <si>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</si>
  <si>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</si>
  <si>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</si>
  <si>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</si>
  <si>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</si>
  <si>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</si>
  <si>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</si>
  <si>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</si>
  <si>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</si>
  <si>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</si>
  <si>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</si>
  <si>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</si>
  <si>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</si>
  <si>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</si>
  <si>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</si>
  <si>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</si>
  <si>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</si>
  <si>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</si>
  <si>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</si>
  <si>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</si>
  <si>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</si>
  <si>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</si>
  <si>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</si>
  <si>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</si>
  <si>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</si>
  <si>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</si>
  <si>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</si>
  <si>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</si>
  <si>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</si>
  <si>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</si>
  <si>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</si>
  <si>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</si>
  <si>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</si>
  <si>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</si>
  <si>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</si>
  <si>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</si>
  <si>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</si>
  <si>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</si>
  <si>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</si>
  <si>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</si>
  <si>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</si>
  <si>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</si>
  <si>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</si>
  <si>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</si>
  <si>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</si>
  <si>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</si>
  <si>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</si>
  <si>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</si>
  <si>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</si>
  <si>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</si>
  <si>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</si>
  <si>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</si>
  <si>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</si>
  <si>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</si>
  <si>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</si>
  <si>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</si>
  <si>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</si>
  <si>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</si>
  <si>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</si>
  <si>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</si>
  <si>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</si>
  <si>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</si>
  <si>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</si>
  <si>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</si>
  <si>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</si>
  <si>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</si>
  <si>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</si>
  <si>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</si>
  <si>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</si>
  <si>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</si>
  <si>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</si>
  <si>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</si>
  <si>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</si>
  <si>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</si>
  <si>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</si>
  <si>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</si>
  <si>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</si>
  <si>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</si>
  <si>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</si>
  <si>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</si>
  <si>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</si>
  <si>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</si>
  <si>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</si>
  <si>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</si>
  <si>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</si>
  <si>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</si>
  <si>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</si>
  <si>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</si>
  <si>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</si>
  <si>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</si>
  <si>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</si>
  <si>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</si>
  <si>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</si>
  <si>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</si>
  <si>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</si>
  <si>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</si>
  <si>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</si>
  <si>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</si>
  <si>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</si>
  <si>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</si>
  <si>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</si>
  <si>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</si>
  <si>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</si>
  <si>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</si>
  <si>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</si>
  <si>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</si>
  <si>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</si>
  <si>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</si>
  <si>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</si>
  <si>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</si>
  <si>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</si>
  <si>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</si>
  <si>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</si>
  <si>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</si>
  <si>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</si>
  <si>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</si>
  <si>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</si>
  <si>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</si>
  <si>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</si>
  <si>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</si>
  <si>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</si>
  <si>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</si>
  <si>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</si>
  <si>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</si>
  <si>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</si>
  <si>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</si>
  <si>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</si>
  <si>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</si>
  <si>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</si>
  <si>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</si>
  <si>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</si>
  <si>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</si>
  <si>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</si>
  <si>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</si>
  <si>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</si>
  <si>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</si>
  <si>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</si>
  <si>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</si>
  <si>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</si>
  <si>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</si>
  <si>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</si>
  <si>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</si>
  <si>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</si>
  <si>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</si>
  <si>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</si>
  <si>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</si>
  <si>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</si>
  <si>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</si>
  <si>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</si>
  <si>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</si>
  <si>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</si>
  <si>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</si>
  <si>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</si>
  <si>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</si>
  <si>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</si>
  <si>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</si>
  <si>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</si>
  <si>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</si>
  <si>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</si>
  <si>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</si>
  <si>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</si>
  <si>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</si>
  <si>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</si>
  <si>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</si>
  <si>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</si>
  <si>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</si>
  <si>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</si>
  <si>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</si>
  <si>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</si>
  <si>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</si>
  <si>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</si>
  <si>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</si>
  <si>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</si>
  <si>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</si>
  <si>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</si>
  <si>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</si>
  <si>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</si>
  <si>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</si>
  <si>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</si>
  <si>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</si>
  <si>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</si>
  <si>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</si>
  <si>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</si>
  <si>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</si>
  <si>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</si>
  <si>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</si>
  <si>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</si>
  <si>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</si>
  <si>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</si>
  <si>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</si>
  <si>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</si>
  <si>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</si>
  <si>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</si>
  <si>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</si>
  <si>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</si>
  <si>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</si>
  <si>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</si>
  <si>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</si>
  <si>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</si>
  <si>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</si>
  <si>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</si>
  <si>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</si>
  <si>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</si>
  <si>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</si>
  <si>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</si>
  <si>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</si>
  <si>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</si>
  <si>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</si>
  <si>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</si>
  <si>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</si>
  <si>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</si>
  <si>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</si>
  <si>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</si>
  <si>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</si>
  <si>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</si>
  <si>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</si>
  <si>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</si>
  <si>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</si>
  <si>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</si>
  <si>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</si>
  <si>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</si>
  <si>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</si>
  <si>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</si>
  <si>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</si>
  <si>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</si>
  <si>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</si>
  <si>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</si>
  <si>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</si>
  <si>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</si>
  <si>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</si>
  <si>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</si>
  <si>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</si>
  <si>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</si>
  <si>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</si>
  <si>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</si>
  <si>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</si>
  <si>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</si>
  <si>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</si>
  <si>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</si>
  <si>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</si>
  <si>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</si>
  <si>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</si>
  <si>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</si>
  <si>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</si>
  <si>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</si>
  <si>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</si>
  <si>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</si>
  <si>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</si>
  <si>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</si>
  <si>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</si>
  <si>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</si>
  <si>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</si>
  <si>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</si>
  <si>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</si>
  <si>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</si>
  <si>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</si>
  <si>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</si>
  <si>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</si>
  <si>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</si>
  <si>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</si>
  <si>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</si>
  <si>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</si>
  <si>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</si>
  <si>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</si>
  <si>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</si>
  <si>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</si>
  <si>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</si>
  <si>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</si>
  <si>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</si>
  <si>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</si>
  <si>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</si>
  <si>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</si>
  <si>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</si>
  <si>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</si>
  <si>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</si>
  <si>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</si>
  <si>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</si>
  <si>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</si>
  <si>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</si>
  <si>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</si>
  <si>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</si>
  <si>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</si>
  <si>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</si>
  <si>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</si>
  <si>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</si>
  <si>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</si>
  <si>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</si>
  <si>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</si>
  <si>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</si>
  <si>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</si>
  <si>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</si>
  <si>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</si>
  <si>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</si>
  <si>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</si>
  <si>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</si>
  <si>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</si>
  <si>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</si>
  <si>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</si>
  <si>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</si>
  <si>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</si>
  <si>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</si>
  <si>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</si>
  <si>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</si>
  <si>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</si>
  <si>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</si>
  <si>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</si>
  <si>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</si>
  <si>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</si>
  <si>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</si>
  <si>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</si>
  <si>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</si>
  <si>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</si>
  <si>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</si>
  <si>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</si>
  <si>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</si>
  <si>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</si>
  <si>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</si>
  <si>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</si>
  <si>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</si>
  <si>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</si>
  <si>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</si>
  <si>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</si>
  <si>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</si>
  <si>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</si>
  <si>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</si>
  <si>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</si>
  <si>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</si>
  <si>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</si>
  <si>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</si>
  <si>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</si>
  <si>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</si>
  <si>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</si>
  <si>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</si>
  <si>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</si>
  <si>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</si>
  <si>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</si>
  <si>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</si>
  <si>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</si>
  <si>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</si>
  <si>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</si>
  <si>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</si>
  <si>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</si>
  <si>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</si>
  <si>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</si>
  <si>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</si>
  <si>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</si>
  <si>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</si>
  <si>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</si>
  <si>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</si>
  <si>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</si>
  <si>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</si>
  <si>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</si>
  <si>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</si>
  <si>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</si>
  <si>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</si>
  <si>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</si>
  <si>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</si>
  <si>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</si>
  <si>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</si>
  <si>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</si>
  <si>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</si>
  <si>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</si>
  <si>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</si>
  <si>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</si>
  <si>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</si>
  <si>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</si>
  <si>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</si>
  <si>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</si>
  <si>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</si>
  <si>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</si>
  <si>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</si>
  <si>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</si>
  <si>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</si>
  <si>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</si>
  <si>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</si>
  <si>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</si>
  <si>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</si>
  <si>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</si>
  <si>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</si>
  <si>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</si>
  <si>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</si>
  <si>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</si>
  <si>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</si>
  <si>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</si>
  <si>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</si>
  <si>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</si>
  <si>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</si>
  <si>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</si>
  <si>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</si>
  <si>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</si>
  <si>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</si>
  <si>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</si>
  <si>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</si>
  <si>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</si>
  <si>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</si>
  <si>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</si>
  <si>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</si>
  <si>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</si>
  <si>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</si>
  <si>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</si>
  <si>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</si>
  <si>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</si>
  <si>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</si>
  <si>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</si>
  <si>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</si>
  <si>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</si>
  <si>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</si>
  <si>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</si>
  <si>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</si>
  <si>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</si>
  <si>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</si>
  <si>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</si>
  <si>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</si>
  <si>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</si>
  <si>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</si>
  <si>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</si>
  <si>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</si>
  <si>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</si>
  <si>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</si>
  <si>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</si>
  <si>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</si>
  <si>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</si>
  <si>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</si>
  <si>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</si>
  <si>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</si>
  <si>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</si>
  <si>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</si>
  <si>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</si>
  <si>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</si>
  <si>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</si>
  <si>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</si>
  <si>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</si>
  <si>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</si>
  <si>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</si>
  <si>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</si>
  <si>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</si>
  <si>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</si>
  <si>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</si>
  <si>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</si>
  <si>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</si>
  <si>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</si>
  <si>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</si>
  <si>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</si>
  <si>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</si>
  <si>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</si>
  <si>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</si>
  <si>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</si>
  <si>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</si>
  <si>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</si>
  <si>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</si>
  <si>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</si>
  <si>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</si>
  <si>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</si>
  <si>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</si>
  <si>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</si>
  <si>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</si>
  <si>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</si>
  <si>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</si>
  <si>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</si>
  <si>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</si>
  <si>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</si>
  <si>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</si>
  <si>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</si>
  <si>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</si>
  <si>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</si>
  <si>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</si>
  <si>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</si>
  <si>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</si>
  <si>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</si>
  <si>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</si>
  <si>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</si>
  <si>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</si>
  <si>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</si>
  <si>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</si>
  <si>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</si>
  <si>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</si>
  <si>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</si>
  <si>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</si>
  <si>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</si>
  <si>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</si>
  <si>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</si>
  <si>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</si>
  <si>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</si>
  <si>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</si>
  <si>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</si>
  <si>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</si>
  <si>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</si>
  <si>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</si>
  <si>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</si>
  <si>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</si>
  <si>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</si>
  <si>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</si>
  <si>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</si>
  <si>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</si>
  <si>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</si>
  <si>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</si>
  <si>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</si>
  <si>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</si>
  <si>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</si>
  <si>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</si>
  <si>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</si>
  <si>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</si>
  <si>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</si>
  <si>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</si>
  <si>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</si>
  <si>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</si>
  <si>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</si>
  <si>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</si>
  <si>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</si>
  <si>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</si>
  <si>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</si>
  <si>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</si>
  <si>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</si>
  <si>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</si>
  <si>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</si>
  <si>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</si>
  <si>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</si>
  <si>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</si>
  <si>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</si>
  <si>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</si>
  <si>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</si>
  <si>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</si>
  <si>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</si>
  <si>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</si>
  <si>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</si>
  <si>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</si>
  <si>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</si>
  <si>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</si>
  <si>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</si>
  <si>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</si>
  <si>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</si>
  <si>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</si>
  <si>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</si>
  <si>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</si>
  <si>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</si>
  <si>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</si>
  <si>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</si>
  <si>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</si>
  <si>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</si>
  <si>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</si>
  <si>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</si>
  <si>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</si>
  <si>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</si>
  <si>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</si>
  <si>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</si>
  <si>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</si>
  <si>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</si>
  <si>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</si>
  <si>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</si>
  <si>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</si>
  <si>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</si>
  <si>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</si>
  <si>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</si>
  <si>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</si>
  <si>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</si>
  <si>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</si>
  <si>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</si>
  <si>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</si>
  <si>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</si>
  <si>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</si>
  <si>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</si>
  <si>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</si>
  <si>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</si>
  <si>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</si>
  <si>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</si>
  <si>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</si>
  <si>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</si>
  <si>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</si>
  <si>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</si>
  <si>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</si>
  <si>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</si>
  <si>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</si>
  <si>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</si>
  <si>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</si>
  <si>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</si>
  <si>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</si>
  <si>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</si>
  <si>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</si>
  <si>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</si>
  <si>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</si>
  <si>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</si>
  <si>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</si>
  <si>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</si>
  <si>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</si>
  <si>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</si>
  <si>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</si>
  <si>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</si>
  <si>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</si>
  <si>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</si>
  <si>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</si>
  <si>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</si>
  <si>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</si>
  <si>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</si>
  <si>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</si>
  <si>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</si>
  <si>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</si>
  <si>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</si>
  <si>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</si>
  <si>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</si>
  <si>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</si>
  <si>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</si>
  <si>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</si>
  <si>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</si>
  <si>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</si>
  <si>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</si>
  <si>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</si>
  <si>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</si>
  <si>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</si>
  <si>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</si>
  <si>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</si>
  <si>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</si>
  <si>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</si>
  <si>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</si>
  <si>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</si>
  <si>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</si>
  <si>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</si>
  <si>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</si>
  <si>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</si>
  <si>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</si>
  <si>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</si>
  <si>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</si>
  <si>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</si>
  <si>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</si>
  <si>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</si>
  <si>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</si>
  <si>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</si>
  <si>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</si>
  <si>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</si>
  <si>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</si>
  <si>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</si>
  <si>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</si>
  <si>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</si>
  <si>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</si>
  <si>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</si>
  <si>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</si>
  <si>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</si>
  <si>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</si>
  <si>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</si>
  <si>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</si>
  <si>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</si>
  <si>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</si>
  <si>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</si>
  <si>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</si>
  <si>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</si>
  <si>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</si>
  <si>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</si>
  <si>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</si>
  <si>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</si>
  <si>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</si>
  <si>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</si>
  <si>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</si>
  <si>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</si>
  <si>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</si>
  <si>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</si>
  <si>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</si>
  <si>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</si>
  <si>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</si>
  <si>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</si>
  <si>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</si>
  <si>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</si>
  <si>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</si>
  <si>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</si>
  <si>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</si>
  <si>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</si>
  <si>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</si>
  <si>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</si>
  <si>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</si>
  <si>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</si>
  <si>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</si>
  <si>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</si>
  <si>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</si>
  <si>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</si>
  <si>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</si>
  <si>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</si>
  <si>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</si>
  <si>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</si>
  <si>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</si>
  <si>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</si>
  <si>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</si>
  <si>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</si>
  <si>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</si>
  <si>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</si>
  <si>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</si>
  <si>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</si>
  <si>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</si>
  <si>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</si>
  <si>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</si>
  <si>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</si>
  <si>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</si>
  <si>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</si>
  <si>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</si>
  <si>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</si>
  <si>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</si>
  <si>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</si>
  <si>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</si>
  <si>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</si>
  <si>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</si>
  <si>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</si>
  <si>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</si>
  <si>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</si>
  <si>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</si>
  <si>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</si>
  <si>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</si>
  <si>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</si>
  <si>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</si>
  <si>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</si>
  <si>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</si>
  <si>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</si>
  <si>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</si>
  <si>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</si>
  <si>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</si>
  <si>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</si>
  <si>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</si>
  <si>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</si>
  <si>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</si>
  <si>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</si>
  <si>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</si>
  <si>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</si>
  <si>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</si>
  <si>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</si>
  <si>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</si>
  <si>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</si>
  <si>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</si>
  <si>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</si>
  <si>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</si>
  <si>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</si>
  <si>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</si>
  <si>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</si>
  <si>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</si>
  <si>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</si>
  <si>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</si>
  <si>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</si>
  <si>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</si>
  <si>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</si>
  <si>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</si>
  <si>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</si>
  <si>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</si>
  <si>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</si>
  <si>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</si>
  <si>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</si>
  <si>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</si>
  <si>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</si>
  <si>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</si>
  <si>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</si>
  <si>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</si>
  <si>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</si>
  <si>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</si>
  <si>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</si>
  <si>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</si>
  <si>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</si>
  <si>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</si>
  <si>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</si>
  <si>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</si>
  <si>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</si>
  <si>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</si>
  <si>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</si>
  <si>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</si>
  <si>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</si>
  <si>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</si>
  <si>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</si>
  <si>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</si>
  <si>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</si>
  <si>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</si>
  <si>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</si>
  <si>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</si>
  <si>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</si>
  <si>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</si>
  <si>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</si>
  <si>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</si>
  <si>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</si>
  <si>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</si>
  <si>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</si>
  <si>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</si>
  <si>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</si>
  <si>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</si>
  <si>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</si>
  <si>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</si>
  <si>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</si>
  <si>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</si>
  <si>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</si>
  <si>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</si>
  <si>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</si>
  <si>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</si>
  <si>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</si>
  <si>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</si>
  <si>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</si>
  <si>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</si>
  <si>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</si>
  <si>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</si>
  <si>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</si>
  <si>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</si>
  <si>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</si>
  <si>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</si>
  <si>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</si>
  <si>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</si>
  <si>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</si>
  <si>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</si>
  <si>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</si>
  <si>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</si>
  <si>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</si>
  <si>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</si>
  <si>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</si>
  <si>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</si>
  <si>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</si>
  <si>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</si>
  <si>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</si>
  <si>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</si>
  <si>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</si>
  <si>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</si>
  <si>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</si>
  <si>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</si>
  <si>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</si>
  <si>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</si>
  <si>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</si>
  <si>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</si>
  <si>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</si>
  <si>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</si>
  <si>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</si>
  <si>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</si>
  <si>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</si>
  <si>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</si>
  <si>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</si>
  <si>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</si>
  <si>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</si>
  <si>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</si>
  <si>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</si>
  <si>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</si>
  <si>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</si>
  <si>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</si>
  <si>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</si>
  <si>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</si>
  <si>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</si>
  <si>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</si>
  <si>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</si>
  <si>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</si>
  <si>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</si>
  <si>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</si>
  <si>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</si>
  <si>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</si>
  <si>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</si>
  <si>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</si>
  <si>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</si>
  <si>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</si>
  <si>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</si>
  <si>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</si>
  <si>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</si>
  <si>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</si>
  <si>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</si>
  <si>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</si>
  <si>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</si>
  <si>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</si>
  <si>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</si>
  <si>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</si>
  <si>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</si>
  <si>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</si>
  <si>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</si>
  <si>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</si>
  <si>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</si>
  <si>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</si>
  <si>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</si>
  <si>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</si>
  <si>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</si>
  <si>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</si>
  <si>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</si>
  <si>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</si>
  <si>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</si>
  <si>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</si>
  <si>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</si>
  <si>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</si>
  <si>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</si>
  <si>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</si>
  <si>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</si>
  <si>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</si>
  <si>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</si>
  <si>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</si>
  <si>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</si>
  <si>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</si>
  <si>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</si>
  <si>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</si>
  <si>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</si>
  <si>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</si>
  <si>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</si>
  <si>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</si>
  <si>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</si>
  <si>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</si>
  <si>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</si>
  <si>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</si>
  <si>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</si>
  <si>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</si>
  <si>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</si>
  <si>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</si>
  <si>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</si>
  <si>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</si>
  <si>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</si>
  <si>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</si>
  <si>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</si>
  <si>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</si>
  <si>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</si>
  <si>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</si>
  <si>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</si>
  <si>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</si>
  <si>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</si>
  <si>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</si>
  <si>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</si>
  <si>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</si>
  <si>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</si>
  <si>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</si>
  <si>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</si>
  <si>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</si>
  <si>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</si>
  <si>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</si>
  <si>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</si>
  <si>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</si>
  <si>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</si>
  <si>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</si>
  <si>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</si>
  <si>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</si>
  <si>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</si>
  <si>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</si>
  <si>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</si>
  <si>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</si>
  <si>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</si>
  <si>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</si>
  <si>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</si>
  <si>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</si>
  <si>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</si>
  <si>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</si>
  <si>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</si>
  <si>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</si>
  <si>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</si>
  <si>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</si>
  <si>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</si>
  <si>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</si>
  <si>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</si>
  <si>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</si>
  <si>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</si>
  <si>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</si>
  <si>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</si>
  <si>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</si>
  <si>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</si>
  <si>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</si>
  <si>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</si>
  <si>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</si>
  <si>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</si>
  <si>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</si>
  <si>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</si>
  <si>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</si>
  <si>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</si>
  <si>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</si>
  <si>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</si>
  <si>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</si>
  <si>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</si>
  <si>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</si>
  <si>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</si>
  <si>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</si>
  <si>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</si>
  <si>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</si>
  <si>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</si>
  <si>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</si>
  <si>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</si>
  <si>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</si>
  <si>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</si>
  <si>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</si>
  <si>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</si>
  <si>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</si>
  <si>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</si>
  <si>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</si>
  <si>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</si>
  <si>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</si>
  <si>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</si>
  <si>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</si>
  <si>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</si>
  <si>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</si>
  <si>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</si>
  <si>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</si>
  <si>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</si>
  <si>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</si>
  <si>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</si>
  <si>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</si>
  <si>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</si>
  <si>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</si>
  <si>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</si>
  <si>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</si>
  <si>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</si>
  <si>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</si>
  <si>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</si>
  <si>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</si>
  <si>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</si>
  <si>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</si>
  <si>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</si>
  <si>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</si>
  <si>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</si>
  <si>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</si>
  <si>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</si>
  <si>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</si>
  <si>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</si>
  <si>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</si>
  <si>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</si>
  <si>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</si>
  <si>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</si>
  <si>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</si>
  <si>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</si>
  <si>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</si>
  <si>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</si>
  <si>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</si>
  <si>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</si>
  <si>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</si>
  <si>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</si>
  <si>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</si>
  <si>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</si>
  <si>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</si>
  <si>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</si>
  <si>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</si>
  <si>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</si>
  <si>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</si>
  <si>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</si>
  <si>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</si>
  <si>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</si>
  <si>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</si>
  <si>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</si>
  <si>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</si>
  <si>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</si>
  <si>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</si>
  <si>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</si>
  <si>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</si>
  <si>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</si>
  <si>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</si>
  <si>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</si>
  <si>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</si>
  <si>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</si>
  <si>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</si>
  <si>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</si>
  <si>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</si>
  <si>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</si>
  <si>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</si>
  <si>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</si>
  <si>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</si>
  <si>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</si>
  <si>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</si>
  <si>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</si>
  <si>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</si>
  <si>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</si>
  <si>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</si>
  <si>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</si>
  <si>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</si>
  <si>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</si>
  <si>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</si>
  <si>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</si>
  <si>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</si>
  <si>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</si>
  <si>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</si>
  <si>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</si>
  <si>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</si>
  <si>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</si>
  <si>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</si>
  <si>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</si>
  <si>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</si>
  <si>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</si>
  <si>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</si>
  <si>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</si>
  <si>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</si>
  <si>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</si>
  <si>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</si>
  <si>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</si>
  <si>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</si>
  <si>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</si>
  <si>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</si>
  <si>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</si>
  <si>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</si>
  <si>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</si>
  <si>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</si>
  <si>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</si>
  <si>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</si>
  <si>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</si>
  <si>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</si>
  <si>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</si>
  <si>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</si>
  <si>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</si>
  <si>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</si>
  <si>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</si>
  <si>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</si>
  <si>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</si>
  <si>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</si>
  <si>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</si>
  <si>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</si>
  <si>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</si>
  <si>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</si>
  <si>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</si>
  <si>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</si>
  <si>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</si>
  <si>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</si>
  <si>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</si>
  <si>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</si>
  <si>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</si>
  <si>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</si>
  <si>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</si>
  <si>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</si>
  <si>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</si>
  <si>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</si>
  <si>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</si>
  <si>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</si>
  <si>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</si>
  <si>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</si>
  <si>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</si>
  <si>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</si>
  <si>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</si>
  <si>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</si>
  <si>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</si>
  <si>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</si>
  <si>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</si>
  <si>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</si>
  <si>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</si>
  <si>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</si>
  <si>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</si>
  <si>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</si>
  <si>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</si>
  <si>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</si>
  <si>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</si>
  <si>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</si>
  <si>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</si>
  <si>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</si>
  <si>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</si>
  <si>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</si>
  <si>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</si>
  <si>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</si>
  <si>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</si>
  <si>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</si>
  <si>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</si>
  <si>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</si>
  <si>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</si>
  <si>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</si>
  <si>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</si>
  <si>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</si>
  <si>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</si>
  <si>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</si>
  <si>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</si>
  <si>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</si>
  <si>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</si>
  <si>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</si>
  <si>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</si>
  <si>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</si>
  <si>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</si>
  <si>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</si>
  <si>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</si>
  <si>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</si>
  <si>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</si>
  <si>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</si>
  <si>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</si>
  <si>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</si>
  <si>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</si>
  <si>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</si>
  <si>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</si>
  <si>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</si>
  <si>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</si>
  <si>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</si>
  <si>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</si>
  <si>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</si>
  <si>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</si>
  <si>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</si>
  <si>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</si>
  <si>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</si>
  <si>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</si>
  <si>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</si>
  <si>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</si>
  <si>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</si>
  <si>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</si>
  <si>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</si>
  <si>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</si>
  <si>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</si>
  <si>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</si>
  <si>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</si>
  <si>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</si>
  <si>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</si>
  <si>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</si>
  <si>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</si>
  <si>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</si>
  <si>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</si>
  <si>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</si>
  <si>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</si>
  <si>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</si>
  <si>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</si>
  <si>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</si>
  <si>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</si>
  <si>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</si>
  <si>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</si>
  <si>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</si>
  <si>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</si>
  <si>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</si>
  <si>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</si>
  <si>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</si>
  <si>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</si>
  <si>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</si>
  <si>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</si>
  <si>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</si>
  <si>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</si>
  <si>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</si>
  <si>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</si>
  <si>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</si>
  <si>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</si>
  <si>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</si>
  <si>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</si>
  <si>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</si>
  <si>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</si>
  <si>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</si>
  <si>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</si>
  <si>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</si>
  <si>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</si>
  <si>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</si>
  <si>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</si>
  <si>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</si>
  <si>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</si>
  <si>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</si>
  <si>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</si>
  <si>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</si>
  <si>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</si>
  <si>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</si>
  <si>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</si>
  <si>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</si>
  <si>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</si>
  <si>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</si>
  <si>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</si>
  <si>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</si>
  <si>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</si>
  <si>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</si>
  <si>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</si>
  <si>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</si>
  <si>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</si>
  <si>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</si>
  <si>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</si>
  <si>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</si>
  <si>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</si>
  <si>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</si>
  <si>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</si>
  <si>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</si>
  <si>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</si>
  <si>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</si>
  <si>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</si>
  <si>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</si>
  <si>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</si>
  <si>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</si>
  <si>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</si>
  <si>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</si>
  <si>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</si>
  <si>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</si>
  <si>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</si>
  <si>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</si>
  <si>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</si>
  <si>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</si>
  <si>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</si>
  <si>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</si>
  <si>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</si>
  <si>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</si>
  <si>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</si>
  <si>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</si>
  <si>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</si>
  <si>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</si>
  <si>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</si>
  <si>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</si>
  <si>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</si>
  <si>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</si>
  <si>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</si>
  <si>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</si>
  <si>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</si>
  <si>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</si>
  <si>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</si>
  <si>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</si>
  <si>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</si>
  <si>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</si>
  <si>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</si>
  <si>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</si>
  <si>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</si>
  <si>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</si>
  <si>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</si>
  <si>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</si>
  <si>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</si>
  <si>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</si>
  <si>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</si>
  <si>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</si>
  <si>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</si>
  <si>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</si>
  <si>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</si>
  <si>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</si>
  <si>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</si>
  <si>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</si>
  <si>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</si>
  <si>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</si>
  <si>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</si>
  <si>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</si>
  <si>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</si>
  <si>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</si>
  <si>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</si>
  <si>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</si>
  <si>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</si>
  <si>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</si>
  <si>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</si>
  <si>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</si>
  <si>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</si>
  <si>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</si>
  <si>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</si>
  <si>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</si>
  <si>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</si>
  <si>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</si>
  <si>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</si>
  <si>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</si>
  <si>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</si>
  <si>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</si>
  <si>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</si>
  <si>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</si>
  <si>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</si>
  <si>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</si>
  <si>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</si>
  <si>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</si>
  <si>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</si>
  <si>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</si>
  <si>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</si>
  <si>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</si>
  <si>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</si>
  <si>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</si>
  <si>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</si>
  <si>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</si>
  <si>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</si>
  <si>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</si>
  <si>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</si>
  <si>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</si>
  <si>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</si>
  <si>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</si>
  <si>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</si>
  <si>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</si>
  <si>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</si>
  <si>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</si>
  <si>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</si>
  <si>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</si>
  <si>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</si>
  <si>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</si>
  <si>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</si>
  <si>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</si>
  <si>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</si>
  <si>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</si>
  <si>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</si>
  <si>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</si>
  <si>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</si>
  <si>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</si>
  <si>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</si>
  <si>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</si>
  <si>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</si>
  <si>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</si>
  <si>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</si>
  <si>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</si>
  <si>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</si>
  <si>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</si>
  <si>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</si>
  <si>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</si>
  <si>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</si>
  <si>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</si>
  <si>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</si>
  <si>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</si>
  <si>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</si>
  <si>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</si>
  <si>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</si>
  <si>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</si>
  <si>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</si>
  <si>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</si>
  <si>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</si>
  <si>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</si>
  <si>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</si>
  <si>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</si>
  <si>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</si>
  <si>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</si>
  <si>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</si>
  <si>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</si>
  <si>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</si>
  <si>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</si>
  <si>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</si>
  <si>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</si>
  <si>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</si>
  <si>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</si>
  <si>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</si>
  <si>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</si>
  <si>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</si>
  <si>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</si>
  <si>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</si>
  <si>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</si>
  <si>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</si>
  <si>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</si>
  <si>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</si>
  <si>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</si>
  <si>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</si>
  <si>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</si>
  <si>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</si>
  <si>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</si>
  <si>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</si>
  <si>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</si>
  <si>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</si>
  <si>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</si>
  <si>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</si>
  <si>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</si>
  <si>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</si>
  <si>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</si>
  <si>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</si>
  <si>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</si>
  <si>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</si>
  <si>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</si>
  <si>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</si>
  <si>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</si>
  <si>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</si>
  <si>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</si>
  <si>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</si>
  <si>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</si>
  <si>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</si>
  <si>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</si>
  <si>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</si>
  <si>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</si>
  <si>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</si>
  <si>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</si>
  <si>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</si>
  <si>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</si>
  <si>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</si>
  <si>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</si>
  <si>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</si>
  <si>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</si>
  <si>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</si>
  <si>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</si>
  <si>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</si>
  <si>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</si>
  <si>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</si>
  <si>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</si>
  <si>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</si>
  <si>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</si>
  <si>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</si>
  <si>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</si>
  <si>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</si>
  <si>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</si>
  <si>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</si>
  <si>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</si>
  <si>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</si>
  <si>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</si>
  <si>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</si>
  <si>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</si>
  <si>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</si>
  <si>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</si>
  <si>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</si>
  <si>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</si>
  <si>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</si>
  <si>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</si>
  <si>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</si>
  <si>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</si>
  <si>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</si>
  <si>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</si>
  <si>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</si>
  <si>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</si>
  <si>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</si>
  <si>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</si>
  <si>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</si>
  <si>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</si>
  <si>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</si>
  <si>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</si>
  <si>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</si>
  <si>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</si>
  <si>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</si>
  <si>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</si>
  <si>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</si>
  <si>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</si>
  <si>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</si>
  <si>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</si>
  <si>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</si>
  <si>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</si>
  <si>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</si>
  <si>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</si>
  <si>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</si>
  <si>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</si>
  <si>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</si>
  <si>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</si>
  <si>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</si>
  <si>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</si>
  <si>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</si>
  <si>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</si>
  <si>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</si>
  <si>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</si>
  <si>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</si>
  <si>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</si>
  <si>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</si>
  <si>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</si>
  <si>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</si>
  <si>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</si>
  <si>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</si>
  <si>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</si>
  <si>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</si>
  <si>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</si>
  <si>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</si>
  <si>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</si>
  <si>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</si>
  <si>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</si>
  <si>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</si>
  <si>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</si>
  <si>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</si>
  <si>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</si>
  <si>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</si>
  <si>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</si>
  <si>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</si>
  <si>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</si>
  <si>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</si>
  <si>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</si>
  <si>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</si>
  <si>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</si>
  <si>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</si>
  <si>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</si>
  <si>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</si>
  <si>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</si>
  <si>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</si>
  <si>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</si>
  <si>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</si>
  <si>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</si>
  <si>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</si>
  <si>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</si>
  <si>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</si>
  <si>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</si>
  <si>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</si>
  <si>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</si>
  <si>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</si>
  <si>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</si>
  <si>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</si>
  <si>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</si>
  <si>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</si>
  <si>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</si>
  <si>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</si>
  <si>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</si>
  <si>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</si>
  <si>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</si>
  <si>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</si>
  <si>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</si>
  <si>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</si>
  <si>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</si>
  <si>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</si>
  <si>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</si>
  <si>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</si>
  <si>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</si>
  <si>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</si>
  <si>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</si>
  <si>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</si>
  <si>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</si>
  <si>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</si>
  <si>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</si>
  <si>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</si>
  <si>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</si>
  <si>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</si>
  <si>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</si>
  <si>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</si>
  <si>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</si>
  <si>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</si>
  <si>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</si>
  <si>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</si>
  <si>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</si>
  <si>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</si>
  <si>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</si>
  <si>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</si>
  <si>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</si>
  <si>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</si>
  <si>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</si>
  <si>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</si>
  <si>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</si>
  <si>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</si>
  <si>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</si>
  <si>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</si>
  <si>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</si>
  <si>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</si>
  <si>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</si>
  <si>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</si>
  <si>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</si>
  <si>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</si>
  <si>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</si>
  <si>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</si>
  <si>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</si>
  <si>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</si>
  <si>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</si>
  <si>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</si>
  <si>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</si>
  <si>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</si>
  <si>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</si>
  <si>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</si>
  <si>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</si>
  <si>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</si>
  <si>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</si>
  <si>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</si>
  <si>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</si>
  <si>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</si>
  <si>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</si>
  <si>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</si>
  <si>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</si>
  <si>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</si>
  <si>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</si>
  <si>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</si>
  <si>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</si>
  <si>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</si>
  <si>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</si>
  <si>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</si>
  <si>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</si>
  <si>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</si>
  <si>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</si>
  <si>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</si>
  <si>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</si>
  <si>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</si>
  <si>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</si>
  <si>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</si>
  <si>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</si>
  <si>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</si>
  <si>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</si>
  <si>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</si>
  <si>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</si>
  <si>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</si>
  <si>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</si>
  <si>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</si>
  <si>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</si>
  <si>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</si>
  <si>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</si>
  <si>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</si>
  <si>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</si>
  <si>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</si>
  <si>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</si>
  <si>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</si>
  <si>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</si>
  <si>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</si>
  <si>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</si>
  <si>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</si>
  <si>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</si>
  <si>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</si>
  <si>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</si>
  <si>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</si>
  <si>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</si>
  <si>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</si>
  <si>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</si>
  <si>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</si>
  <si>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</si>
  <si>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</si>
  <si>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</si>
  <si>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</si>
  <si>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</si>
  <si>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</si>
  <si>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</si>
  <si>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</si>
  <si>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</si>
  <si>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</si>
  <si>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</si>
  <si>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</si>
  <si>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</si>
  <si>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</si>
  <si>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</si>
  <si>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</si>
  <si>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</si>
  <si>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</si>
  <si>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</si>
  <si>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</si>
  <si>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</si>
  <si>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</si>
  <si>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</si>
  <si>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</si>
  <si>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</si>
  <si>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</si>
  <si>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</si>
  <si>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</si>
  <si>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</si>
  <si>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</si>
  <si>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</si>
  <si>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</si>
  <si>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</si>
  <si>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</si>
  <si>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</si>
  <si>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</si>
  <si>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</si>
  <si>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</si>
  <si>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</si>
  <si>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</si>
  <si>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</si>
  <si>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</si>
  <si>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</si>
  <si>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</si>
  <si>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</si>
  <si>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</si>
  <si>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</si>
  <si>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</si>
  <si>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</si>
  <si>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</si>
  <si>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</si>
  <si>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</si>
  <si>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</si>
  <si>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</si>
  <si>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</si>
  <si>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</si>
  <si>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</si>
  <si>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</si>
  <si>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</si>
  <si>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</si>
  <si>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</si>
  <si>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</si>
  <si>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</si>
  <si>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</si>
  <si>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</si>
  <si>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</si>
  <si>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</si>
  <si>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</si>
  <si>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</si>
  <si>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</si>
  <si>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</si>
  <si>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</si>
  <si>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</si>
  <si>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</si>
  <si>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</si>
  <si>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</si>
  <si>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</si>
  <si>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</si>
  <si>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</si>
  <si>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</si>
  <si>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</si>
  <si>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</si>
  <si>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</si>
  <si>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</si>
  <si>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</si>
  <si>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</si>
  <si>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</si>
  <si>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</si>
  <si>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</si>
  <si>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</si>
  <si>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</si>
  <si>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</si>
  <si>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</si>
  <si>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</si>
  <si>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</si>
  <si>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</si>
  <si>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</si>
  <si>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</si>
  <si>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</si>
  <si>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</si>
  <si>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</si>
  <si>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</si>
  <si>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</si>
  <si>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</si>
  <si>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</si>
  <si>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</si>
  <si>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</si>
  <si>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</si>
  <si>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</si>
  <si>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</si>
  <si>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</si>
  <si>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</si>
  <si>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</si>
  <si>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</si>
  <si>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</si>
  <si>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</si>
  <si>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</si>
  <si>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</si>
  <si>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</si>
  <si>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</si>
  <si>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</si>
  <si>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</si>
  <si>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</si>
  <si>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</si>
  <si>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</si>
  <si>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</si>
  <si>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</si>
  <si>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</si>
  <si>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</si>
  <si>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</si>
  <si>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</si>
  <si>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</si>
  <si>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</si>
  <si>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</si>
  <si>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</si>
  <si>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</si>
  <si>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</si>
  <si>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</si>
  <si>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</si>
  <si>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</si>
  <si>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</si>
  <si>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</si>
  <si>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</si>
  <si>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</si>
  <si>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</si>
  <si>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</si>
  <si>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</si>
  <si>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</si>
  <si>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</si>
  <si>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</si>
  <si>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</si>
  <si>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</si>
  <si>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</si>
  <si>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</si>
  <si>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</si>
  <si>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</si>
  <si>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</si>
  <si>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</si>
  <si>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</si>
  <si>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</si>
  <si>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</si>
  <si>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</si>
  <si>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</si>
  <si>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</si>
  <si>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</si>
  <si>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</si>
  <si>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</si>
  <si>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</si>
  <si>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</si>
  <si>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</si>
  <si>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</si>
  <si>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</si>
  <si>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</si>
  <si>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</si>
  <si>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</si>
  <si>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</si>
  <si>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</si>
  <si>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</si>
  <si>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</si>
  <si>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</si>
  <si>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</si>
  <si>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</si>
  <si>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</si>
  <si>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</si>
  <si>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</si>
  <si>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</si>
  <si>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</si>
  <si>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</si>
  <si>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</si>
  <si>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</si>
  <si>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</si>
  <si>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</si>
  <si>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</si>
  <si>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</si>
  <si>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</si>
  <si>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</si>
  <si>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</si>
  <si>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</si>
  <si>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</si>
  <si>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</si>
  <si>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</si>
  <si>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</si>
  <si>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</si>
  <si>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</si>
  <si>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</si>
  <si>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</si>
  <si>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</si>
  <si>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</si>
  <si>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</si>
  <si>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</si>
  <si>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</si>
  <si>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</si>
  <si>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</si>
  <si>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</si>
  <si>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</si>
  <si>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</si>
  <si>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</si>
  <si>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</si>
  <si>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</si>
  <si>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</si>
  <si>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</si>
  <si>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</si>
  <si>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</si>
  <si>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</si>
  <si>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</si>
  <si>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</si>
  <si>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</si>
  <si>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</si>
  <si>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</si>
  <si>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</si>
  <si>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</si>
  <si>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</si>
  <si>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</si>
  <si>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</si>
  <si>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</si>
  <si>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</si>
  <si>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</si>
  <si>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</si>
  <si>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</si>
  <si>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</si>
  <si>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</si>
  <si>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</si>
  <si>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</si>
  <si>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</si>
  <si>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</si>
  <si>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</si>
  <si>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</si>
  <si>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</si>
  <si>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</si>
  <si>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</si>
  <si>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</si>
  <si>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</si>
  <si>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</si>
  <si>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</si>
  <si>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</si>
  <si>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</si>
  <si>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</si>
  <si>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</si>
  <si>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</si>
  <si>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</si>
  <si>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</si>
  <si>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</si>
  <si>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</si>
  <si>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</si>
  <si>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</si>
  <si>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</si>
  <si>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</si>
  <si>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</si>
  <si>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</si>
  <si>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</si>
  <si>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</si>
  <si>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</si>
  <si>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</si>
  <si>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</si>
  <si>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</si>
  <si>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</si>
  <si>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</si>
  <si>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</si>
  <si>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</si>
  <si>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</si>
  <si>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</si>
  <si>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</si>
  <si>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</si>
  <si>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</si>
  <si>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</si>
  <si>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</si>
  <si>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</si>
  <si>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</si>
  <si>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</si>
  <si>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</si>
  <si>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</si>
  <si>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</si>
  <si>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</si>
  <si>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</si>
  <si>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</si>
  <si>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</si>
  <si>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</si>
  <si>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</si>
  <si>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</si>
  <si>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</si>
  <si>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</si>
  <si>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</si>
  <si>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</si>
  <si>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</si>
  <si>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</si>
  <si>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</si>
  <si>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</si>
  <si>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</si>
  <si>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</si>
  <si>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</si>
  <si>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</si>
  <si>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</si>
  <si>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</si>
  <si>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</si>
  <si>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</si>
  <si>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</si>
  <si>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</si>
  <si>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</si>
  <si>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</si>
  <si>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</si>
  <si>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</si>
  <si>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</si>
  <si>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</si>
  <si>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</si>
  <si>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</si>
  <si>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</si>
  <si>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</si>
  <si>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</si>
  <si>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</si>
  <si>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</si>
  <si>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</si>
  <si>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</si>
  <si>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</si>
  <si>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</si>
  <si>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</si>
  <si>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</si>
  <si>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</si>
  <si>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</si>
  <si>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</si>
  <si>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</si>
  <si>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</si>
  <si>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</si>
  <si>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</si>
  <si>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</si>
  <si>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</si>
  <si>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</si>
  <si>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</si>
  <si>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</si>
  <si>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</si>
  <si>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</si>
  <si>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</si>
  <si>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</si>
  <si>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</si>
  <si>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</si>
  <si>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</si>
  <si>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</si>
  <si>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</si>
  <si>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</si>
  <si>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</si>
  <si>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</si>
  <si>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</si>
  <si>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</si>
  <si>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</si>
  <si>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</si>
  <si>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</si>
  <si>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</si>
  <si>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</si>
  <si>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</si>
  <si>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</si>
  <si>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</si>
  <si>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</si>
  <si>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</si>
  <si>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</si>
  <si>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</si>
  <si>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</si>
  <si>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</si>
  <si>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</si>
  <si>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</si>
  <si>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</si>
  <si>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</si>
  <si>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</si>
  <si>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</si>
  <si>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</si>
  <si>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</si>
  <si>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</si>
  <si>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</si>
  <si>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</si>
  <si>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</si>
  <si>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</si>
  <si>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</si>
  <si>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</si>
  <si>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</si>
  <si>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</si>
  <si>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</si>
  <si>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</si>
  <si>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</si>
  <si>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</si>
  <si>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</si>
  <si>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</si>
  <si>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</si>
  <si>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</si>
  <si>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</si>
  <si>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</si>
  <si>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</si>
  <si>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</si>
  <si>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</si>
  <si>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</si>
  <si>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</si>
  <si>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</si>
  <si>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</si>
  <si>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</si>
  <si>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</si>
  <si>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</si>
  <si>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</si>
  <si>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</si>
  <si>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</si>
  <si>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</si>
  <si>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</si>
  <si>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</si>
  <si>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</si>
  <si>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</si>
  <si>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</si>
  <si>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</si>
  <si>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</si>
  <si>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</si>
  <si>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</si>
  <si>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</si>
  <si>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</si>
  <si>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</si>
  <si>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</si>
  <si>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</si>
  <si>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</si>
  <si>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</si>
  <si>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</si>
  <si>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</si>
  <si>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</si>
  <si>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</si>
  <si>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</si>
  <si>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</si>
  <si>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</si>
  <si>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</si>
  <si>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</si>
  <si>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</si>
  <si>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</si>
  <si>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</si>
  <si>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</si>
  <si>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</si>
  <si>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</si>
  <si>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</si>
  <si>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</si>
  <si>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</si>
  <si>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</si>
  <si>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</si>
  <si>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</si>
  <si>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</si>
  <si>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</si>
  <si>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</si>
  <si>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</si>
  <si>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</si>
  <si>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</si>
  <si>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</si>
  <si>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</si>
  <si>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</si>
  <si>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</si>
  <si>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</si>
  <si>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</si>
  <si>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</si>
  <si>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</si>
  <si>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</si>
  <si>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</si>
  <si>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</si>
  <si>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</si>
  <si>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</si>
  <si>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</si>
  <si>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</si>
  <si>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</si>
  <si>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</si>
  <si>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</si>
  <si>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</si>
  <si>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</si>
  <si>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</si>
  <si>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</si>
  <si>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</si>
  <si>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</si>
  <si>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</si>
  <si>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</si>
  <si>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</si>
  <si>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</si>
  <si>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</si>
  <si>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</si>
  <si>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</si>
  <si>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</si>
  <si>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</si>
  <si>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</si>
  <si>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</si>
  <si>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</si>
  <si>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</si>
  <si>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</si>
  <si>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</si>
  <si>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</si>
  <si>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</si>
  <si>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</si>
  <si>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</si>
  <si>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</si>
  <si>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</si>
  <si>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</si>
  <si>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</si>
  <si>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</si>
  <si>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</si>
  <si>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</si>
  <si>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</si>
  <si>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</si>
  <si>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</si>
  <si>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</si>
  <si>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</si>
  <si>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</si>
  <si>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</si>
  <si>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</si>
  <si>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</si>
  <si>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</si>
  <si>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</si>
  <si>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</si>
  <si>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</si>
  <si>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</si>
  <si>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</si>
  <si>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</si>
  <si>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</si>
  <si>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</si>
  <si>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</si>
  <si>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</si>
  <si>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</si>
  <si>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</si>
  <si>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</si>
  <si>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</si>
  <si>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</si>
  <si>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</si>
  <si>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</si>
  <si>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</si>
  <si>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</si>
  <si>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</si>
  <si>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</si>
  <si>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</si>
  <si>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</si>
  <si>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</si>
  <si>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</si>
  <si>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</si>
  <si>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</si>
  <si>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</si>
  <si>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</si>
  <si>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</si>
  <si>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</si>
  <si>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</si>
  <si>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</si>
  <si>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</si>
  <si>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</si>
  <si>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</si>
  <si>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</si>
  <si>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</si>
  <si>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</si>
  <si>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</si>
  <si>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</si>
  <si>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</si>
  <si>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</si>
  <si>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</si>
  <si>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</si>
  <si>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</si>
  <si>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</si>
  <si>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</si>
  <si>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</si>
  <si>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</si>
  <si>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</si>
  <si>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</si>
  <si>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</si>
  <si>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</si>
  <si>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</si>
  <si>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</si>
  <si>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</si>
  <si>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</si>
  <si>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</si>
  <si>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</si>
  <si>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</si>
  <si>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</si>
  <si>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</si>
  <si>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</si>
  <si>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</si>
  <si>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</si>
  <si>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</si>
  <si>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</si>
  <si>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</si>
  <si>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</si>
  <si>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</si>
  <si>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</si>
  <si>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</si>
  <si>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</si>
  <si>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</si>
  <si>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</si>
  <si>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</si>
  <si>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</si>
  <si>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</si>
  <si>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</si>
  <si>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</si>
  <si>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</si>
  <si>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</si>
  <si>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</si>
  <si>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</si>
  <si>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</si>
  <si>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</si>
  <si>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</si>
  <si>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</si>
  <si>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</si>
  <si>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</si>
  <si>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</si>
  <si>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</si>
  <si>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</si>
  <si>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</si>
  <si>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</si>
  <si>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</si>
  <si>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</si>
  <si>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</si>
  <si>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</si>
  <si>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</si>
  <si>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</si>
  <si>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</si>
  <si>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</si>
  <si>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</si>
  <si>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</si>
  <si>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</si>
  <si>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</si>
  <si>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</si>
  <si>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</si>
  <si>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</si>
  <si>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</si>
  <si>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</si>
  <si>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</si>
  <si>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</si>
  <si>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</si>
  <si>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</si>
  <si>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</si>
  <si>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</si>
  <si>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</si>
  <si>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</si>
  <si>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</si>
  <si>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</si>
  <si>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</si>
  <si>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</si>
  <si>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</si>
  <si>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</si>
  <si>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</si>
  <si>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</si>
  <si>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</si>
  <si>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</si>
  <si>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</si>
  <si>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</si>
  <si>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</si>
  <si>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</si>
  <si>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</si>
  <si>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</si>
  <si>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</si>
  <si>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</si>
  <si>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</si>
  <si>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</si>
  <si>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</si>
  <si>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</si>
  <si>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</si>
  <si>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</si>
  <si>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</si>
  <si>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</si>
  <si>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</si>
  <si>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</si>
  <si>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</si>
  <si>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</si>
  <si>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</si>
  <si>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</si>
  <si>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</si>
  <si>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</si>
  <si>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</si>
  <si>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</si>
  <si>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</si>
  <si>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</si>
  <si>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</si>
  <si>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</si>
  <si>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</si>
  <si>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</si>
  <si>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</si>
  <si>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</si>
  <si>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</si>
  <si>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</si>
  <si>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</si>
  <si>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</si>
  <si>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</si>
  <si>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</si>
  <si>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</si>
  <si>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</si>
  <si>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</si>
  <si>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</si>
  <si>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</si>
  <si>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</si>
  <si>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</si>
  <si>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</si>
  <si>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</si>
  <si>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</si>
  <si>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</si>
  <si>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</si>
  <si>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</si>
  <si>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</si>
  <si>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</si>
  <si>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</si>
  <si>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</si>
  <si>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</si>
  <si>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</si>
  <si>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</si>
  <si>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</si>
  <si>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</si>
  <si>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</si>
  <si>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</si>
  <si>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</si>
  <si>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</si>
  <si>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</si>
  <si>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</si>
  <si>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</si>
  <si>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</si>
  <si>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</si>
  <si>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</si>
  <si>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</si>
  <si>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</si>
  <si>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</si>
  <si>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</si>
  <si>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</si>
  <si>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</si>
  <si>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</si>
  <si>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</si>
  <si>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</si>
  <si>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</si>
  <si>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</si>
  <si>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</si>
  <si>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</si>
  <si>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</si>
  <si>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</si>
  <si>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</si>
  <si>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</si>
  <si>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</si>
  <si>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</si>
  <si>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</si>
  <si>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</si>
  <si>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</si>
  <si>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</si>
  <si>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</si>
  <si>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</si>
  <si>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</si>
  <si>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</si>
  <si>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</si>
  <si>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</si>
  <si>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</si>
  <si>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</si>
  <si>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</si>
  <si>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</si>
  <si>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</si>
  <si>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</si>
  <si>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</si>
  <si>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</si>
  <si>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</si>
  <si>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</si>
  <si>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</si>
  <si>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</si>
  <si>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</si>
  <si>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</si>
  <si>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</si>
  <si>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</si>
  <si>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</si>
  <si>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</si>
  <si>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</si>
  <si>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</si>
  <si>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</si>
  <si>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</si>
  <si>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</si>
  <si>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</si>
  <si>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</si>
  <si>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</si>
  <si>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</si>
  <si>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</si>
  <si>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</si>
  <si>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</si>
  <si>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</si>
  <si>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</si>
  <si>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</si>
  <si>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</si>
  <si>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</si>
  <si>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</si>
  <si>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</si>
  <si>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</si>
  <si>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</si>
  <si>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</si>
  <si>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</si>
  <si>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</si>
  <si>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</si>
  <si>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</si>
  <si>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</si>
  <si>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</si>
  <si>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</si>
  <si>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</si>
  <si>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</si>
  <si>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</si>
  <si>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</si>
  <si>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</si>
  <si>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</si>
  <si>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</si>
  <si>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</si>
  <si>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</si>
  <si>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</si>
  <si>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</si>
  <si>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</si>
  <si>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</si>
  <si>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</si>
  <si>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</si>
  <si>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</si>
  <si>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</si>
  <si>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</si>
  <si>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</si>
  <si>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</si>
  <si>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</si>
  <si>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</si>
  <si>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</si>
  <si>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</si>
  <si>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</si>
  <si>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</si>
  <si>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</si>
  <si>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</si>
  <si>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</si>
  <si>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</si>
  <si>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</si>
  <si>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</si>
  <si>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</si>
  <si>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</si>
  <si>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</si>
  <si>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</si>
  <si>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</si>
  <si>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</si>
  <si>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</si>
  <si>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</si>
  <si>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</si>
  <si>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</si>
  <si>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</si>
  <si>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</si>
  <si>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</si>
  <si>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</si>
  <si>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</si>
  <si>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</si>
  <si>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</si>
  <si>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</si>
  <si>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</si>
  <si>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</si>
  <si>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</si>
  <si>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</si>
  <si>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</si>
  <si>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</si>
  <si>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</si>
  <si>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</si>
  <si>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</si>
  <si>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</si>
  <si>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</si>
  <si>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</si>
  <si>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</si>
  <si>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</si>
  <si>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</si>
  <si>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</si>
  <si>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</si>
  <si>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</si>
  <si>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</si>
  <si>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</si>
  <si>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</si>
  <si>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</si>
  <si>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</si>
  <si>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</si>
  <si>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</si>
  <si>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</si>
  <si>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</si>
  <si>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</si>
  <si>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</si>
  <si>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</si>
  <si>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</si>
  <si>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</si>
  <si>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</si>
  <si>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</si>
  <si>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</si>
  <si>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</si>
  <si>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</si>
  <si>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</si>
  <si>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</si>
  <si>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</si>
  <si>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</si>
  <si>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</si>
  <si>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</si>
  <si>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</si>
  <si>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</si>
  <si>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</si>
  <si>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</si>
  <si>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</si>
  <si>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</si>
  <si>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</si>
  <si>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</si>
  <si>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</si>
  <si>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</si>
  <si>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</si>
  <si>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</si>
  <si>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</si>
  <si>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</si>
  <si>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</si>
  <si>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</si>
  <si>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</si>
  <si>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</si>
  <si>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</si>
  <si>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</si>
  <si>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</si>
  <si>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</si>
  <si>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</si>
  <si>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</si>
  <si>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</si>
  <si>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</si>
  <si>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</si>
  <si>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</si>
  <si>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</si>
  <si>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</si>
  <si>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</si>
  <si>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</si>
  <si>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</si>
  <si>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</si>
  <si>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</si>
  <si>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</si>
  <si>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</si>
  <si>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</si>
  <si>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</si>
  <si>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</si>
  <si>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</si>
  <si>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</si>
  <si>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</si>
  <si>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</si>
  <si>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</si>
  <si>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</si>
  <si>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</si>
  <si>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</si>
  <si>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</si>
  <si>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</si>
  <si>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</si>
  <si>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</si>
  <si>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</si>
  <si>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</si>
  <si>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</si>
  <si>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</si>
  <si>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</si>
  <si>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</si>
  <si>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</si>
  <si>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</si>
  <si>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</si>
  <si>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</si>
  <si>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</si>
  <si>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</si>
  <si>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</si>
  <si>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</si>
  <si>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</si>
  <si>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</si>
  <si>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</si>
  <si>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</si>
  <si>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</si>
  <si>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</si>
  <si>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</si>
  <si>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</si>
  <si>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</si>
  <si>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</si>
  <si>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</si>
  <si>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</si>
  <si>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</si>
  <si>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</si>
  <si>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</si>
  <si>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</si>
  <si>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</si>
  <si>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</si>
  <si>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</si>
  <si>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</si>
  <si>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</si>
  <si>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</si>
  <si>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</si>
  <si>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</si>
  <si>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</si>
  <si>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</si>
  <si>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</si>
  <si>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</si>
  <si>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</si>
  <si>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</si>
  <si>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</si>
  <si>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</si>
  <si>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</si>
  <si>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</si>
  <si>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</si>
  <si>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</si>
  <si>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</si>
  <si>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</si>
  <si>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</si>
  <si>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</si>
  <si>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</si>
  <si>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</si>
  <si>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</si>
  <si>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</si>
  <si>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</si>
  <si>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</si>
  <si>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</si>
  <si>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</si>
  <si>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</si>
  <si>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</si>
  <si>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</si>
  <si>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</si>
  <si>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</si>
  <si>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</si>
  <si>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</si>
  <si>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</si>
  <si>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</si>
  <si>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</si>
  <si>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</si>
  <si>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</si>
  <si>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</si>
  <si>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</si>
  <si>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</si>
  <si>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</si>
  <si>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</si>
  <si>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</si>
  <si>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</si>
  <si>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</si>
  <si>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</si>
  <si>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</si>
  <si>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</si>
  <si>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</si>
  <si>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</si>
  <si>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</si>
  <si>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</si>
  <si>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</si>
  <si>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</si>
  <si>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</si>
  <si>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</si>
  <si>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</si>
  <si>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</si>
  <si>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</si>
  <si>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</si>
  <si>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</si>
  <si>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</si>
  <si>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</si>
  <si>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</si>
  <si>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</si>
  <si>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</si>
  <si>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</si>
  <si>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</si>
  <si>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</si>
  <si>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</si>
  <si>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</si>
  <si>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</si>
  <si>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</si>
  <si>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</si>
  <si>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</si>
  <si>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</si>
  <si>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</si>
  <si>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</si>
  <si>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</si>
  <si>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</si>
  <si>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</si>
  <si>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</si>
  <si>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</si>
  <si>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</si>
  <si>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</si>
  <si>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</si>
  <si>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</si>
  <si>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</si>
  <si>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</si>
  <si>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</si>
  <si>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</si>
  <si>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</si>
  <si>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</si>
  <si>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</si>
  <si>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</si>
  <si>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</si>
  <si>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</si>
  <si>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</si>
  <si>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</si>
  <si>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</si>
  <si>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</si>
  <si>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</si>
  <si>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</si>
  <si>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</si>
  <si>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</si>
  <si>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</si>
  <si>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</si>
  <si>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</si>
  <si>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</si>
  <si>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</si>
  <si>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</si>
  <si>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</si>
  <si>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</si>
  <si>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</si>
  <si>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</si>
  <si>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</si>
  <si>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</si>
  <si>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</si>
  <si>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</si>
  <si>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</si>
  <si>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</si>
  <si>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</si>
  <si>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</si>
  <si>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</si>
  <si>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</si>
  <si>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</si>
  <si>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</si>
  <si>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</si>
  <si>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</si>
  <si>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</si>
  <si>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</si>
  <si>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</si>
  <si>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</si>
  <si>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</si>
  <si>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</si>
  <si>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</si>
  <si>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</si>
  <si>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</si>
  <si>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</si>
  <si>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</si>
  <si>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</si>
  <si>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</si>
  <si>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</si>
  <si>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</si>
  <si>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</si>
  <si>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</si>
  <si>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</si>
  <si>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</si>
  <si>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</si>
  <si>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</si>
  <si>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</si>
  <si>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</si>
  <si>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</si>
  <si>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</si>
  <si>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</si>
  <si>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</si>
  <si>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</si>
  <si>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</si>
  <si>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</si>
  <si>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</si>
  <si>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</si>
  <si>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</si>
  <si>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</si>
  <si>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</si>
  <si>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</si>
  <si>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</si>
  <si>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</si>
  <si>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</si>
  <si>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</si>
  <si>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</si>
  <si>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</si>
  <si>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</si>
  <si>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</si>
  <si>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</si>
  <si>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</si>
  <si>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</si>
  <si>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</si>
  <si>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</si>
  <si>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</si>
  <si>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</si>
  <si>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</si>
  <si>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</si>
  <si>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</si>
  <si>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</si>
  <si>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</si>
  <si>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</si>
  <si>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</si>
  <si>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</si>
  <si>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</si>
  <si>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</si>
  <si>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</si>
  <si>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</si>
  <si>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</si>
  <si>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</si>
  <si>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</si>
  <si>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</si>
  <si>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</si>
  <si>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</si>
  <si>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</si>
  <si>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</si>
  <si>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</si>
  <si>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</si>
  <si>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</si>
  <si>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</si>
  <si>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</si>
  <si>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</si>
  <si>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</si>
  <si>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</si>
  <si>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</si>
  <si>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</si>
  <si>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</si>
  <si>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</si>
  <si>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</si>
  <si>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</si>
  <si>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</si>
  <si>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</si>
  <si>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</si>
  <si>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</si>
  <si>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</si>
  <si>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</si>
  <si>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</si>
  <si>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</si>
  <si>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</si>
  <si>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</si>
  <si>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</si>
  <si>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</si>
  <si>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</si>
  <si>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</si>
  <si>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</si>
  <si>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</si>
  <si>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</si>
  <si>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</si>
  <si>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</si>
  <si>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</si>
  <si>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</si>
  <si>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</si>
  <si>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</si>
  <si>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</si>
  <si>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</si>
  <si>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</si>
  <si>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</si>
  <si>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</si>
  <si>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</si>
  <si>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</si>
  <si>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</si>
  <si>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</si>
  <si>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</si>
  <si>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</si>
  <si>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</si>
  <si>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</si>
  <si>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</si>
  <si>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</si>
  <si>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</si>
  <si>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</si>
  <si>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</si>
  <si>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</si>
  <si>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</si>
  <si>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</si>
  <si>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</si>
  <si>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</si>
  <si>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</si>
  <si>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</si>
  <si>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</si>
  <si>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</si>
  <si>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</si>
  <si>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</si>
  <si>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</si>
  <si>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</si>
  <si>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</si>
  <si>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</si>
  <si>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</si>
  <si>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</si>
  <si>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</si>
  <si>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</si>
  <si>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</si>
  <si>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</si>
  <si>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</si>
  <si>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</si>
  <si>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</si>
  <si>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</si>
  <si>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</si>
  <si>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</si>
  <si>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</si>
  <si>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</si>
  <si>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</si>
  <si>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</si>
  <si>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</si>
  <si>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</si>
  <si>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</si>
  <si>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</si>
  <si>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</si>
  <si>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</si>
  <si>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</si>
  <si>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</si>
  <si>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</si>
  <si>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</si>
  <si>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</si>
  <si>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</si>
  <si>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</si>
  <si>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</si>
  <si>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</si>
  <si>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</si>
  <si>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</si>
  <si>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</si>
  <si>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</si>
  <si>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</si>
  <si>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</si>
  <si>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</si>
  <si>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</si>
  <si>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</si>
  <si>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</si>
  <si>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</si>
  <si>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</si>
  <si>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</si>
  <si>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</si>
  <si>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</si>
  <si>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</si>
  <si>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</si>
  <si>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</si>
  <si>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</si>
  <si>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</si>
  <si>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</si>
  <si>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</si>
  <si>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</si>
  <si>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</si>
  <si>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</si>
  <si>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</si>
  <si>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</si>
  <si>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</si>
  <si>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</si>
  <si>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</si>
  <si>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</si>
  <si>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</si>
  <si>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</si>
  <si>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</si>
  <si>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</si>
  <si>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</si>
  <si>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</si>
  <si>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</si>
  <si>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</si>
  <si>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</si>
  <si>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</si>
  <si>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</si>
  <si>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</si>
  <si>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</si>
  <si>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</si>
  <si>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</si>
  <si>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</si>
  <si>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</si>
  <si>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</si>
  <si>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</si>
  <si>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</si>
  <si>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</si>
  <si>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</si>
  <si>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</si>
  <si>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</si>
  <si>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</si>
  <si>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</si>
  <si>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</si>
  <si>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</si>
  <si>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</si>
  <si>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</si>
  <si>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</si>
  <si>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</si>
  <si>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</si>
  <si>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</si>
  <si>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</si>
  <si>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</si>
  <si>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</si>
  <si>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</si>
  <si>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</si>
  <si>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</si>
  <si>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</si>
  <si>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</si>
  <si>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</si>
  <si>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</si>
  <si>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</si>
  <si>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</si>
  <si>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</si>
  <si>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</si>
  <si>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</si>
  <si>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</si>
  <si>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</si>
  <si>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</si>
  <si>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</si>
  <si>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</si>
  <si>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</si>
  <si>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</si>
  <si>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</si>
  <si>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</si>
  <si>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</si>
  <si>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</si>
  <si>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</si>
  <si>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</si>
  <si>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</si>
  <si>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</si>
  <si>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</si>
  <si>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</si>
  <si>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</si>
  <si>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</si>
  <si>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</si>
  <si>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</si>
  <si>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</si>
  <si>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</si>
  <si>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</si>
  <si>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</si>
  <si>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</si>
  <si>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</si>
  <si>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</si>
  <si>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</si>
  <si>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</si>
  <si>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</si>
  <si>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</si>
  <si>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</si>
  <si>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</si>
  <si>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</si>
  <si>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</si>
  <si>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</si>
  <si>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</si>
  <si>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</si>
  <si>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</si>
  <si>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</si>
  <si>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</si>
  <si>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</si>
  <si>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</si>
  <si>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</si>
  <si>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</si>
  <si>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</si>
  <si>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</si>
  <si>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</si>
  <si>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</si>
  <si>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</si>
  <si>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</si>
  <si>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</si>
  <si>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</si>
  <si>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</si>
  <si>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</si>
  <si>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</si>
  <si>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</si>
  <si>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</si>
  <si>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</si>
  <si>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</si>
  <si>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</si>
  <si>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</si>
  <si>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</si>
  <si>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</si>
  <si>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</si>
  <si>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</si>
  <si>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</si>
  <si>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</si>
  <si>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</si>
  <si>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</si>
  <si>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</si>
  <si>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</si>
  <si>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</si>
  <si>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</si>
  <si>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</si>
  <si>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</si>
  <si>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</si>
  <si>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</si>
  <si>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</si>
  <si>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</si>
  <si>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</si>
  <si>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</si>
  <si>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</si>
  <si>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</si>
  <si>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</si>
  <si>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</si>
  <si>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</si>
  <si>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</si>
  <si>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</si>
  <si>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</si>
  <si>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</si>
  <si>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</si>
  <si>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</si>
  <si>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</si>
  <si>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</si>
  <si>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</si>
  <si>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</si>
  <si>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</si>
  <si>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</si>
  <si>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</si>
  <si>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</si>
  <si>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</si>
  <si>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</si>
  <si>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</si>
  <si>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</si>
  <si>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</si>
  <si>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</si>
  <si>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</si>
  <si>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</si>
  <si>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</si>
  <si>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</si>
  <si>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</si>
  <si>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</si>
  <si>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</si>
  <si>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</si>
  <si>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</si>
  <si>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</si>
  <si>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</si>
  <si>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</si>
  <si>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</si>
  <si>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</si>
  <si>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</si>
  <si>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</si>
  <si>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</si>
  <si>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</si>
  <si>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</si>
  <si>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</si>
  <si>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</si>
  <si>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</si>
  <si>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</si>
  <si>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</si>
  <si>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</si>
  <si>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</si>
  <si>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</si>
  <si>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</si>
  <si>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</si>
  <si>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</si>
  <si>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</si>
  <si>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</si>
  <si>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</si>
  <si>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</si>
  <si>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</si>
  <si>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</si>
  <si>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</si>
  <si>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</si>
  <si>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</si>
  <si>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</si>
  <si>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</si>
  <si>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</si>
  <si>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</si>
  <si>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</si>
  <si>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</si>
  <si>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</si>
  <si>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</si>
  <si>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</si>
  <si>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</si>
  <si>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</si>
  <si>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</si>
  <si>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</si>
  <si>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</si>
  <si>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</si>
  <si>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</si>
  <si>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</si>
  <si>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</si>
  <si>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</si>
  <si>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</si>
  <si>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</si>
  <si>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</si>
  <si>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</si>
  <si>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</si>
  <si>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</si>
  <si>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</si>
  <si>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</si>
  <si>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</si>
  <si>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</si>
  <si>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</si>
  <si>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</si>
  <si>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</si>
  <si>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</si>
  <si>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</si>
  <si>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</si>
  <si>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</si>
  <si>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</si>
  <si>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</si>
  <si>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</si>
  <si>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</si>
  <si>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</si>
  <si>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</si>
  <si>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</si>
  <si>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</si>
  <si>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</si>
  <si>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</si>
  <si>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</si>
  <si>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</si>
  <si>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</si>
  <si>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</si>
  <si>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</si>
  <si>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</si>
  <si>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</si>
  <si>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</si>
  <si>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</si>
  <si>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</si>
  <si>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</si>
  <si>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</si>
  <si>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</si>
  <si>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</si>
  <si>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</si>
  <si>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</si>
  <si>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</si>
  <si>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</si>
  <si>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</si>
  <si>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</si>
  <si>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</si>
  <si>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</si>
  <si>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</si>
  <si>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</si>
  <si>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</si>
  <si>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</si>
  <si>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</si>
  <si>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</si>
  <si>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</si>
  <si>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</si>
  <si>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</si>
  <si>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</si>
  <si>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</si>
  <si>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</si>
  <si>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</si>
  <si>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</si>
  <si>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</si>
  <si>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</si>
  <si>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</si>
  <si>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</si>
  <si>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</si>
  <si>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</si>
  <si>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</si>
  <si>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</si>
  <si>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</si>
  <si>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</si>
  <si>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</si>
  <si>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</si>
  <si>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</si>
  <si>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</si>
  <si>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</si>
  <si>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</si>
  <si>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</si>
  <si>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</si>
  <si>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</si>
  <si>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</si>
  <si>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</si>
  <si>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</si>
  <si>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</si>
  <si>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</si>
  <si>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</si>
  <si>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</si>
  <si>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</si>
  <si>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</si>
  <si>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</si>
  <si>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</si>
  <si>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</si>
  <si>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</si>
  <si>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</si>
  <si>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</si>
  <si>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</si>
  <si>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</si>
  <si>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</si>
  <si>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</si>
  <si>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</si>
  <si>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</si>
  <si>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</si>
  <si>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</si>
  <si>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</si>
  <si>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</si>
  <si>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</si>
  <si>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</si>
  <si>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</si>
  <si>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</si>
  <si>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</si>
  <si>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</si>
  <si>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</si>
  <si>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</si>
  <si>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</si>
  <si>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</si>
  <si>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</si>
  <si>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</si>
  <si>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</si>
  <si>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</si>
  <si>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</si>
  <si>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</si>
  <si>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</si>
  <si>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</si>
  <si>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</si>
  <si>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</si>
  <si>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</si>
  <si>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</si>
  <si>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</si>
  <si>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</si>
  <si>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</si>
  <si>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</si>
  <si>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</si>
  <si>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</si>
  <si>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</si>
  <si>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</si>
  <si>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</si>
  <si>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</si>
  <si>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</si>
  <si>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</si>
  <si>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</si>
  <si>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</si>
  <si>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</si>
  <si>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</si>
  <si>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</si>
  <si>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</si>
  <si>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</si>
  <si>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</si>
  <si>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</si>
  <si>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</si>
  <si>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</si>
  <si>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</si>
  <si>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</si>
  <si>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</si>
  <si>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</si>
  <si>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</si>
  <si>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</si>
  <si>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</si>
  <si>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</si>
  <si>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</si>
  <si>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</si>
  <si>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</si>
  <si>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</si>
  <si>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</si>
  <si>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</si>
  <si>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</si>
  <si>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</si>
  <si>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</si>
  <si>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</si>
  <si>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</si>
  <si>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</si>
  <si>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</si>
  <si>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</si>
  <si>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</si>
  <si>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</si>
  <si>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</si>
  <si>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</si>
  <si>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</si>
  <si>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</si>
  <si>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</si>
  <si>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</si>
  <si>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</si>
  <si>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</si>
  <si>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</si>
  <si>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</si>
  <si>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</si>
  <si>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</si>
  <si>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</si>
  <si>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</si>
  <si>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</si>
  <si>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</si>
  <si>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</si>
  <si>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</si>
  <si>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</si>
  <si>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</si>
  <si>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</si>
  <si>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</si>
  <si>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</si>
  <si>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</si>
  <si>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</si>
  <si>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</si>
  <si>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</si>
  <si>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</si>
  <si>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</si>
  <si>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</si>
  <si>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</si>
  <si>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</si>
  <si>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</si>
  <si>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</si>
  <si>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</si>
  <si>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</si>
  <si>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</si>
  <si>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</si>
  <si>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</si>
  <si>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</si>
  <si>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</si>
  <si>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</si>
  <si>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</si>
  <si>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</si>
  <si>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</si>
  <si>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</si>
  <si>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</si>
  <si>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</si>
  <si>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</si>
  <si>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</si>
  <si>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</si>
  <si>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</si>
  <si>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</si>
  <si>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</si>
  <si>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</si>
  <si>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</si>
  <si>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</si>
  <si>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</si>
  <si>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</si>
  <si>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</si>
  <si>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</si>
  <si>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</si>
  <si>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</si>
  <si>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</si>
  <si>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</si>
  <si>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</si>
  <si>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</si>
  <si>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</si>
  <si>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</si>
  <si>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</si>
  <si>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</si>
  <si>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</si>
  <si>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</si>
  <si>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</si>
  <si>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</si>
  <si>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</si>
  <si>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</si>
  <si>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</si>
  <si>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</si>
  <si>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</si>
  <si>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</si>
  <si>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</si>
  <si>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</si>
  <si>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</si>
  <si>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</si>
  <si>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</si>
  <si>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</si>
  <si>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</si>
  <si>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</si>
  <si>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</si>
  <si>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</si>
  <si>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</si>
  <si>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</si>
  <si>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</si>
  <si>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</si>
  <si>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</si>
  <si>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</si>
  <si>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</si>
  <si>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</si>
  <si>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</si>
  <si>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</si>
  <si>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</si>
  <si>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</si>
  <si>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</si>
  <si>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</si>
  <si>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</si>
  <si>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</si>
  <si>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</si>
  <si>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</si>
  <si>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</si>
  <si>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</si>
  <si>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</si>
  <si>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</si>
  <si>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</si>
  <si>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</si>
  <si>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</si>
  <si>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</si>
  <si>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</si>
  <si>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</si>
  <si>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</si>
  <si>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</si>
  <si>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</si>
  <si>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</si>
  <si>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</si>
  <si>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</si>
  <si>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</si>
  <si>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</si>
  <si>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</si>
  <si>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</si>
  <si>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</si>
  <si>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</si>
  <si>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</si>
  <si>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Thành phố Hồ Chí Minh, ngày 05 tháng  12 năm 2018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</si>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</sst>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#,##0.00000;[Red]#,##0.00000"/>
  </numFmts>
  <fonts count="4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  <font>
      <sz val="9"/>
      <name val="Times New Roman"/>
      <family val="1"/>
    </font>
    <font>
      <b/>
      <sz val="12"/>
      <color theme="1"/>
      <name val="Times New Roman"/>
      <family val="1"/>
    </font>
    <font>
      <sz val="6"/>
      <name val="Calibri"/>
      <family val="2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331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5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2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5" fillId="0" borderId="1" xfId="3" applyNumberFormat="1" applyFont="1" applyBorder="1" applyAlignment="1">
      <alignment wrapText="1"/>
    </xf>
    <xf numFmtId="168" fontId="40" fillId="0" borderId="0" xfId="3" applyNumberFormat="1" applyFont="1" applyBorder="1" applyAlignment="1">
      <alignment horizontal="center" vertical="center" wrapText="1"/>
    </xf>
    <xf numFmtId="167" fontId="40" fillId="0" borderId="0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41" fillId="0" borderId="1" xfId="0" applyFont="1" applyBorder="1" applyAlignment="1">
      <alignment horizontal="left" vertical="center" wrapText="1"/>
    </xf>
    <xf numFmtId="167" fontId="42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5" fontId="35" fillId="0" borderId="1" xfId="0" applyNumberFormat="1" applyFont="1" applyBorder="1" applyAlignment="1">
      <alignment wrapText="1"/>
    </xf>
    <xf numFmtId="169" fontId="35" fillId="0" borderId="1" xfId="0" applyNumberFormat="1" applyFont="1" applyBorder="1" applyAlignment="1">
      <alignment wrapText="1"/>
    </xf>
    <xf numFmtId="165" fontId="0" fillId="2" borderId="0" xfId="0" applyNumberFormat="1" applyFill="1"/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69" fontId="40" fillId="0" borderId="0" xfId="0" applyNumberFormat="1" applyFont="1" applyBorder="1" applyAlignment="1">
      <alignment horizontal="center" vertical="center" wrapText="1"/>
    </xf>
    <xf numFmtId="170" fontId="43" fillId="0" borderId="0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3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9" fillId="0" borderId="0" xfId="1" applyFont="1" applyAlignment="1">
      <alignment horizontal="center"/>
    </xf>
    <xf numFmtId="166" fontId="29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5" fillId="0" borderId="0" xfId="3" applyNumberFormat="1" applyFont="1" applyAlignment="1">
      <alignment horizontal="center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/>
    <xf numFmtId="166" fontId="34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4" fillId="0" borderId="1" xfId="3" applyNumberFormat="1" applyFont="1" applyBorder="1" applyAlignment="1">
      <alignment wrapText="1"/>
    </xf>
    <xf numFmtId="168" fontId="34" fillId="0" borderId="1" xfId="0" applyNumberFormat="1" applyFont="1" applyBorder="1"/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7" fontId="44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168" fontId="34" fillId="3" borderId="1" xfId="0" applyNumberFormat="1" applyFont="1" applyFill="1" applyBorder="1"/>
    <xf numFmtId="0" fontId="34" fillId="0" borderId="0" xfId="0" applyFont="1" applyAlignment="1"/>
    <xf numFmtId="166" fontId="34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166" fontId="34" fillId="0" borderId="0" xfId="3" applyNumberFormat="1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262" t="s">
        <v>166</v>
      </c>
      <c r="B1" s="262"/>
      <c r="C1" s="262"/>
      <c r="D1" s="262"/>
      <c r="E1" s="262"/>
      <c r="F1" s="262"/>
      <c r="G1" s="262"/>
      <c r="H1" s="262"/>
    </row>
    <row r="2" spans="1:8" ht="18.75" x14ac:dyDescent="0.3">
      <c r="A2" s="263" t="s">
        <v>0</v>
      </c>
      <c r="B2" s="263"/>
      <c r="C2" s="263"/>
      <c r="D2" s="263"/>
      <c r="E2" s="263"/>
      <c r="F2" s="263"/>
      <c r="G2" s="263"/>
      <c r="H2" s="263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264" t="s">
        <v>1565</v>
      </c>
      <c r="B4" s="264"/>
      <c r="C4" s="264"/>
      <c r="D4" s="264"/>
      <c r="E4" s="264"/>
      <c r="F4" s="264"/>
      <c r="G4" s="264"/>
      <c r="H4" s="264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265" t="s">
        <v>330</v>
      </c>
      <c r="B97" s="266"/>
      <c r="C97" s="266"/>
      <c r="D97" s="266"/>
      <c r="E97" s="267"/>
      <c r="F97" s="17">
        <f>SUM(F7:F96)</f>
        <v>42200000</v>
      </c>
      <c r="G97" s="22"/>
      <c r="H97" s="8"/>
    </row>
    <row r="98" spans="1:8" ht="15.75" x14ac:dyDescent="0.25">
      <c r="A98" s="268" t="s">
        <v>1561</v>
      </c>
      <c r="B98" s="269"/>
      <c r="C98" s="269"/>
      <c r="D98" s="269"/>
      <c r="E98" s="269"/>
      <c r="F98" s="269"/>
      <c r="G98" s="269"/>
      <c r="H98" s="270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260" t="s">
        <v>1560</v>
      </c>
      <c r="B100" s="260"/>
      <c r="C100" s="260"/>
      <c r="D100" s="260"/>
      <c r="E100" s="260"/>
      <c r="F100" s="260"/>
      <c r="G100" s="260"/>
      <c r="H100" s="260"/>
    </row>
    <row r="101" spans="1:8" ht="15.75" x14ac:dyDescent="0.25">
      <c r="A101" s="261" t="s">
        <v>9</v>
      </c>
      <c r="B101" s="261"/>
      <c r="C101" s="261"/>
      <c r="D101" s="81"/>
      <c r="E101" s="261" t="s">
        <v>10</v>
      </c>
      <c r="F101" s="261"/>
      <c r="G101" s="261"/>
      <c r="H101" s="261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261" t="s">
        <v>11</v>
      </c>
      <c r="B106" s="261"/>
      <c r="C106" s="261"/>
      <c r="D106" s="81"/>
      <c r="E106" s="261" t="s">
        <v>12</v>
      </c>
      <c r="F106" s="261"/>
      <c r="G106" s="261"/>
      <c r="H106" s="261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259" t="s">
        <v>183</v>
      </c>
      <c r="C109" s="259"/>
      <c r="D109" s="259"/>
      <c r="G109" s="24"/>
    </row>
    <row r="110" spans="1:8" x14ac:dyDescent="0.25">
      <c r="B110" s="259" t="s">
        <v>1863</v>
      </c>
      <c r="C110" s="259"/>
      <c r="D110" s="259"/>
      <c r="E110" s="259"/>
      <c r="G110" s="24"/>
    </row>
    <row r="111" spans="1:8" x14ac:dyDescent="0.25">
      <c r="B111" s="259" t="s">
        <v>1865</v>
      </c>
      <c r="C111" s="259"/>
      <c r="D111" s="259"/>
      <c r="E111" s="259"/>
      <c r="G111" s="24"/>
    </row>
    <row r="112" spans="1:8" x14ac:dyDescent="0.25">
      <c r="B112" s="259" t="s">
        <v>1864</v>
      </c>
      <c r="C112" s="259"/>
      <c r="D112" s="259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262" t="s">
        <v>166</v>
      </c>
      <c r="B119" s="262"/>
      <c r="C119" s="262"/>
      <c r="D119" s="262"/>
      <c r="E119" s="262"/>
      <c r="F119" s="262"/>
      <c r="G119" s="262"/>
      <c r="H119" s="262"/>
    </row>
    <row r="120" spans="1:8" ht="18.75" x14ac:dyDescent="0.3">
      <c r="A120" s="263" t="s">
        <v>0</v>
      </c>
      <c r="B120" s="263"/>
      <c r="C120" s="263"/>
      <c r="D120" s="263"/>
      <c r="E120" s="263"/>
      <c r="F120" s="263"/>
      <c r="G120" s="263"/>
      <c r="H120" s="263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264" t="s">
        <v>331</v>
      </c>
      <c r="B122" s="264"/>
      <c r="C122" s="264"/>
      <c r="D122" s="264"/>
      <c r="E122" s="264"/>
      <c r="F122" s="264"/>
      <c r="G122" s="264"/>
      <c r="H122" s="264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265" t="s">
        <v>330</v>
      </c>
      <c r="B322" s="266"/>
      <c r="C322" s="266"/>
      <c r="D322" s="266"/>
      <c r="E322" s="267"/>
      <c r="F322" s="17">
        <f>SUM(F125:F321)</f>
        <v>102405000</v>
      </c>
      <c r="G322" s="22"/>
      <c r="H322" s="8"/>
      <c r="J322" s="259" t="s">
        <v>183</v>
      </c>
      <c r="K322" s="259"/>
      <c r="L322" s="259"/>
      <c r="O322" s="24"/>
    </row>
    <row r="323" spans="1:15" ht="15.75" x14ac:dyDescent="0.25">
      <c r="A323" s="268" t="s">
        <v>1561</v>
      </c>
      <c r="B323" s="269"/>
      <c r="C323" s="269"/>
      <c r="D323" s="269"/>
      <c r="E323" s="269"/>
      <c r="F323" s="269"/>
      <c r="G323" s="269"/>
      <c r="H323" s="270"/>
      <c r="J323" s="259" t="s">
        <v>1271</v>
      </c>
      <c r="K323" s="259"/>
      <c r="L323" s="259"/>
      <c r="M323" s="259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259" t="s">
        <v>1272</v>
      </c>
      <c r="K324" s="259"/>
      <c r="L324" s="259"/>
      <c r="M324" s="259"/>
      <c r="O324" s="24"/>
    </row>
    <row r="325" spans="1:15" ht="15.75" x14ac:dyDescent="0.25">
      <c r="A325" s="260" t="s">
        <v>1560</v>
      </c>
      <c r="B325" s="260"/>
      <c r="C325" s="260"/>
      <c r="D325" s="260"/>
      <c r="E325" s="260"/>
      <c r="F325" s="260"/>
      <c r="G325" s="260"/>
      <c r="H325" s="260"/>
      <c r="J325" s="259" t="s">
        <v>1357</v>
      </c>
      <c r="K325" s="259"/>
      <c r="L325" s="259"/>
      <c r="O325" s="24"/>
    </row>
    <row r="326" spans="1:15" ht="15.75" x14ac:dyDescent="0.25">
      <c r="A326" s="261" t="s">
        <v>9</v>
      </c>
      <c r="B326" s="261"/>
      <c r="C326" s="261"/>
      <c r="D326" s="67"/>
      <c r="E326" s="261" t="s">
        <v>10</v>
      </c>
      <c r="F326" s="261"/>
      <c r="G326" s="261"/>
      <c r="H326" s="261"/>
      <c r="J326" s="259" t="s">
        <v>1356</v>
      </c>
      <c r="K326" s="259"/>
      <c r="L326" s="259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261" t="s">
        <v>11</v>
      </c>
      <c r="B331" s="261"/>
      <c r="C331" s="261"/>
      <c r="D331" s="67"/>
      <c r="E331" s="261" t="s">
        <v>12</v>
      </c>
      <c r="F331" s="261"/>
      <c r="G331" s="261"/>
      <c r="H331" s="261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259" t="s">
        <v>183</v>
      </c>
      <c r="C334" s="259"/>
      <c r="D334" s="259"/>
      <c r="G334" s="24"/>
      <c r="K334">
        <v>1850</v>
      </c>
    </row>
    <row r="335" spans="1:15" x14ac:dyDescent="0.25">
      <c r="B335" s="259" t="s">
        <v>1558</v>
      </c>
      <c r="C335" s="259"/>
      <c r="D335" s="259"/>
      <c r="E335" s="259"/>
      <c r="G335" s="24"/>
      <c r="K335">
        <v>81730</v>
      </c>
    </row>
    <row r="336" spans="1:15" x14ac:dyDescent="0.25">
      <c r="B336" s="259" t="s">
        <v>1562</v>
      </c>
      <c r="C336" s="259"/>
      <c r="D336" s="259"/>
      <c r="E336" s="259"/>
      <c r="G336" s="24"/>
      <c r="K336">
        <v>935</v>
      </c>
    </row>
    <row r="337" spans="1:11" x14ac:dyDescent="0.25">
      <c r="B337" s="259" t="s">
        <v>1563</v>
      </c>
      <c r="C337" s="259"/>
      <c r="D337" s="259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264" t="s">
        <v>331</v>
      </c>
      <c r="B342" s="264"/>
      <c r="C342" s="264"/>
      <c r="D342" s="264"/>
      <c r="E342" s="264"/>
      <c r="F342" s="264"/>
      <c r="G342" s="264"/>
      <c r="H342" s="264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265" t="s">
        <v>330</v>
      </c>
      <c r="B545" s="266"/>
      <c r="C545" s="266"/>
      <c r="D545" s="266"/>
      <c r="E545" s="267"/>
      <c r="F545" s="17">
        <f>SUM(F345:F544)</f>
        <v>96730000</v>
      </c>
      <c r="G545" s="22"/>
      <c r="H545" s="8"/>
    </row>
    <row r="546" spans="1:8" ht="15.75" x14ac:dyDescent="0.25">
      <c r="A546" s="268" t="s">
        <v>987</v>
      </c>
      <c r="B546" s="269"/>
      <c r="C546" s="269"/>
      <c r="D546" s="269"/>
      <c r="E546" s="269"/>
      <c r="F546" s="269"/>
      <c r="G546" s="269"/>
      <c r="H546" s="270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260" t="s">
        <v>988</v>
      </c>
      <c r="B548" s="260"/>
      <c r="C548" s="260"/>
      <c r="D548" s="260"/>
      <c r="E548" s="260"/>
      <c r="F548" s="260"/>
      <c r="G548" s="260"/>
      <c r="H548" s="260"/>
    </row>
    <row r="549" spans="1:8" ht="15.75" x14ac:dyDescent="0.25">
      <c r="A549" s="261" t="s">
        <v>9</v>
      </c>
      <c r="B549" s="261"/>
      <c r="C549" s="261"/>
      <c r="D549" s="35"/>
      <c r="E549" s="261" t="s">
        <v>10</v>
      </c>
      <c r="F549" s="261"/>
      <c r="G549" s="261"/>
      <c r="H549" s="261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261" t="s">
        <v>11</v>
      </c>
      <c r="B554" s="261"/>
      <c r="C554" s="261"/>
      <c r="D554" s="35"/>
      <c r="E554" s="261" t="s">
        <v>242</v>
      </c>
      <c r="F554" s="261"/>
      <c r="G554" s="261"/>
      <c r="H554" s="261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259" t="s">
        <v>183</v>
      </c>
      <c r="C556" s="259"/>
      <c r="D556" s="259"/>
      <c r="G556" s="24"/>
    </row>
    <row r="557" spans="1:8" x14ac:dyDescent="0.25">
      <c r="B557" s="259" t="s">
        <v>990</v>
      </c>
      <c r="C557" s="259"/>
      <c r="D557" s="259"/>
      <c r="E557" s="259"/>
      <c r="G557" s="24"/>
    </row>
    <row r="558" spans="1:8" x14ac:dyDescent="0.25">
      <c r="B558" s="259" t="s">
        <v>991</v>
      </c>
      <c r="C558" s="259"/>
      <c r="D558" s="259"/>
      <c r="G558" s="24"/>
    </row>
    <row r="564" spans="1:8" ht="18.75" x14ac:dyDescent="0.3">
      <c r="A564" s="262" t="s">
        <v>166</v>
      </c>
      <c r="B564" s="262"/>
      <c r="C564" s="262"/>
      <c r="D564" s="262"/>
      <c r="E564" s="262"/>
      <c r="F564" s="262"/>
      <c r="G564" s="262"/>
      <c r="H564" s="262"/>
    </row>
    <row r="565" spans="1:8" ht="18.75" x14ac:dyDescent="0.3">
      <c r="A565" s="263" t="s">
        <v>0</v>
      </c>
      <c r="B565" s="263"/>
      <c r="C565" s="263"/>
      <c r="D565" s="263"/>
      <c r="E565" s="263"/>
      <c r="F565" s="263"/>
      <c r="G565" s="263"/>
      <c r="H565" s="263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264" t="s">
        <v>331</v>
      </c>
      <c r="B567" s="264"/>
      <c r="C567" s="264"/>
      <c r="D567" s="264"/>
      <c r="E567" s="264"/>
      <c r="F567" s="264"/>
      <c r="G567" s="264"/>
      <c r="H567" s="264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265" t="s">
        <v>330</v>
      </c>
      <c r="B745" s="266"/>
      <c r="C745" s="266"/>
      <c r="D745" s="266"/>
      <c r="E745" s="267"/>
      <c r="F745" s="17">
        <f>SUM(F570:F744)</f>
        <v>78450000</v>
      </c>
      <c r="G745" s="22"/>
      <c r="H745" s="8"/>
    </row>
    <row r="746" spans="1:8" ht="15.75" x14ac:dyDescent="0.25">
      <c r="A746" s="268" t="s">
        <v>569</v>
      </c>
      <c r="B746" s="269"/>
      <c r="C746" s="269"/>
      <c r="D746" s="269"/>
      <c r="E746" s="269"/>
      <c r="F746" s="269"/>
      <c r="G746" s="269"/>
      <c r="H746" s="270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260" t="s">
        <v>410</v>
      </c>
      <c r="B748" s="260"/>
      <c r="C748" s="260"/>
      <c r="D748" s="260"/>
      <c r="E748" s="260"/>
      <c r="F748" s="260"/>
      <c r="G748" s="260"/>
      <c r="H748" s="260"/>
    </row>
    <row r="749" spans="1:8" ht="15.75" x14ac:dyDescent="0.25">
      <c r="A749" s="261" t="s">
        <v>9</v>
      </c>
      <c r="B749" s="261"/>
      <c r="C749" s="261"/>
      <c r="D749" s="20"/>
      <c r="E749" s="261" t="s">
        <v>10</v>
      </c>
      <c r="F749" s="261"/>
      <c r="G749" s="261"/>
      <c r="H749" s="261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261" t="s">
        <v>11</v>
      </c>
      <c r="B754" s="261"/>
      <c r="C754" s="261"/>
      <c r="D754" s="20"/>
      <c r="E754" s="261" t="s">
        <v>242</v>
      </c>
      <c r="F754" s="261"/>
      <c r="G754" s="261"/>
      <c r="H754" s="261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259" t="s">
        <v>183</v>
      </c>
      <c r="C756" s="259"/>
      <c r="D756" s="259"/>
      <c r="G756" s="24"/>
    </row>
    <row r="757" spans="1:8" x14ac:dyDescent="0.25">
      <c r="B757" s="259" t="s">
        <v>411</v>
      </c>
      <c r="C757" s="259"/>
      <c r="D757" s="259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259" t="s">
        <v>570</v>
      </c>
      <c r="C759" s="259"/>
      <c r="D759" s="259"/>
      <c r="G759" s="24"/>
    </row>
    <row r="761" spans="1:8" x14ac:dyDescent="0.25">
      <c r="G761" t="s">
        <v>413</v>
      </c>
    </row>
    <row r="791" spans="1:8" ht="18.75" x14ac:dyDescent="0.3">
      <c r="A791" s="262" t="s">
        <v>166</v>
      </c>
      <c r="B791" s="262"/>
      <c r="C791" s="262"/>
      <c r="D791" s="262"/>
      <c r="E791" s="262"/>
      <c r="F791" s="262"/>
      <c r="G791" s="262"/>
      <c r="H791" s="262"/>
    </row>
    <row r="792" spans="1:8" ht="18.75" x14ac:dyDescent="0.3">
      <c r="A792" s="263" t="s">
        <v>0</v>
      </c>
      <c r="B792" s="263"/>
      <c r="C792" s="263"/>
      <c r="D792" s="263"/>
      <c r="E792" s="263"/>
      <c r="F792" s="263"/>
      <c r="G792" s="263"/>
      <c r="H792" s="263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264" t="s">
        <v>331</v>
      </c>
      <c r="B794" s="264"/>
      <c r="C794" s="264"/>
      <c r="D794" s="264"/>
      <c r="E794" s="264"/>
      <c r="F794" s="264"/>
      <c r="G794" s="264"/>
      <c r="H794" s="264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265" t="s">
        <v>330</v>
      </c>
      <c r="B897" s="266"/>
      <c r="C897" s="266"/>
      <c r="D897" s="266"/>
      <c r="E897" s="267"/>
      <c r="F897" s="17">
        <f>SUM(F797:F896)</f>
        <v>43210000</v>
      </c>
      <c r="G897" s="271"/>
      <c r="H897" s="272"/>
    </row>
    <row r="898" spans="1:8" ht="15.75" x14ac:dyDescent="0.25">
      <c r="A898" s="268" t="s">
        <v>414</v>
      </c>
      <c r="B898" s="269"/>
      <c r="C898" s="269"/>
      <c r="D898" s="269"/>
      <c r="E898" s="269"/>
      <c r="F898" s="269"/>
      <c r="G898" s="269"/>
      <c r="H898" s="270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260" t="s">
        <v>410</v>
      </c>
      <c r="B900" s="260"/>
      <c r="C900" s="260"/>
      <c r="D900" s="260"/>
      <c r="E900" s="260"/>
      <c r="F900" s="260"/>
      <c r="G900" s="260"/>
      <c r="H900" s="260"/>
    </row>
    <row r="901" spans="1:8" ht="15.75" x14ac:dyDescent="0.25">
      <c r="A901" s="261" t="s">
        <v>9</v>
      </c>
      <c r="B901" s="261"/>
      <c r="C901" s="261"/>
      <c r="D901" s="42"/>
      <c r="E901" s="261" t="s">
        <v>10</v>
      </c>
      <c r="F901" s="261"/>
      <c r="G901" s="261"/>
      <c r="H901" s="261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261" t="s">
        <v>11</v>
      </c>
      <c r="B906" s="261"/>
      <c r="C906" s="261"/>
      <c r="D906" s="42"/>
      <c r="E906" s="261" t="s">
        <v>242</v>
      </c>
      <c r="F906" s="261"/>
      <c r="G906" s="261"/>
      <c r="H906" s="261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259" t="s">
        <v>183</v>
      </c>
      <c r="C908" s="259"/>
      <c r="D908" s="259"/>
      <c r="G908" s="24"/>
    </row>
    <row r="909" spans="1:8" x14ac:dyDescent="0.25">
      <c r="B909" s="259"/>
      <c r="C909" s="259"/>
      <c r="D909" s="259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259" t="s">
        <v>599</v>
      </c>
      <c r="C911" s="259"/>
      <c r="D911" s="259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262" t="s">
        <v>166</v>
      </c>
      <c r="B1" s="262"/>
      <c r="C1" s="262"/>
      <c r="D1" s="262"/>
      <c r="E1" s="262"/>
      <c r="F1" s="262"/>
      <c r="G1" s="262"/>
    </row>
    <row r="2" spans="1:7" ht="18.75" x14ac:dyDescent="0.3">
      <c r="A2" s="263" t="s">
        <v>0</v>
      </c>
      <c r="B2" s="263"/>
      <c r="C2" s="263"/>
      <c r="D2" s="263"/>
      <c r="E2" s="263"/>
      <c r="F2" s="263"/>
      <c r="G2" s="263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264" t="s">
        <v>1565</v>
      </c>
      <c r="B4" s="264"/>
      <c r="C4" s="264"/>
      <c r="D4" s="264"/>
      <c r="E4" s="264"/>
      <c r="F4" s="264"/>
      <c r="G4" s="264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265" t="s">
        <v>330</v>
      </c>
      <c r="B160" s="266"/>
      <c r="C160" s="266"/>
      <c r="D160" s="266"/>
      <c r="E160" s="267"/>
      <c r="F160" s="77">
        <f>SUM(F7:F159)</f>
        <v>55320000</v>
      </c>
      <c r="G160" s="8">
        <f>SUM(F144:F159)</f>
        <v>4380000</v>
      </c>
    </row>
    <row r="161" spans="1:7" ht="15.75" x14ac:dyDescent="0.25">
      <c r="A161" s="268" t="s">
        <v>2424</v>
      </c>
      <c r="B161" s="269"/>
      <c r="C161" s="269"/>
      <c r="D161" s="269"/>
      <c r="E161" s="269"/>
      <c r="F161" s="269"/>
      <c r="G161" s="270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260" t="s">
        <v>2140</v>
      </c>
      <c r="B163" s="260"/>
      <c r="C163" s="260"/>
      <c r="D163" s="260"/>
      <c r="E163" s="260"/>
      <c r="F163" s="260"/>
      <c r="G163" s="260"/>
    </row>
    <row r="164" spans="1:7" ht="15.75" x14ac:dyDescent="0.25">
      <c r="A164" s="261" t="s">
        <v>9</v>
      </c>
      <c r="B164" s="261"/>
      <c r="C164" s="261"/>
      <c r="D164" s="104"/>
      <c r="E164" s="261" t="s">
        <v>10</v>
      </c>
      <c r="F164" s="261"/>
      <c r="G164" s="261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261" t="s">
        <v>11</v>
      </c>
      <c r="B169" s="261"/>
      <c r="C169" s="261"/>
      <c r="D169" s="104"/>
      <c r="E169" s="261" t="s">
        <v>12</v>
      </c>
      <c r="F169" s="261"/>
      <c r="G169" s="261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259" t="s">
        <v>183</v>
      </c>
      <c r="C172" s="259"/>
      <c r="D172" s="259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259" t="s">
        <v>2688</v>
      </c>
      <c r="C176" s="259"/>
      <c r="D176" s="259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263" t="s">
        <v>0</v>
      </c>
      <c r="B185" s="263"/>
      <c r="C185" s="263"/>
      <c r="D185" s="263"/>
      <c r="E185" s="263"/>
      <c r="F185" s="263"/>
      <c r="G185" s="263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264" t="s">
        <v>1565</v>
      </c>
      <c r="B187" s="264"/>
      <c r="C187" s="264"/>
      <c r="D187" s="264"/>
      <c r="E187" s="264"/>
      <c r="F187" s="264"/>
      <c r="G187" s="264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265" t="s">
        <v>330</v>
      </c>
      <c r="B354" s="266"/>
      <c r="C354" s="266"/>
      <c r="D354" s="266"/>
      <c r="E354" s="267"/>
      <c r="F354" s="77">
        <f>SUM(F190:F353)</f>
        <v>79195000</v>
      </c>
      <c r="G354" s="8"/>
    </row>
    <row r="355" spans="1:7" ht="15.75" x14ac:dyDescent="0.25">
      <c r="A355" s="268" t="s">
        <v>2424</v>
      </c>
      <c r="B355" s="269"/>
      <c r="C355" s="269"/>
      <c r="D355" s="269"/>
      <c r="E355" s="269"/>
      <c r="F355" s="269"/>
      <c r="G355" s="270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260" t="s">
        <v>2140</v>
      </c>
      <c r="B357" s="260"/>
      <c r="C357" s="260"/>
      <c r="D357" s="260"/>
      <c r="E357" s="260"/>
      <c r="F357" s="260"/>
      <c r="G357" s="260"/>
    </row>
    <row r="358" spans="1:7" ht="15.75" x14ac:dyDescent="0.25">
      <c r="A358" s="261" t="s">
        <v>9</v>
      </c>
      <c r="B358" s="261"/>
      <c r="C358" s="261"/>
      <c r="D358" s="100"/>
      <c r="E358" s="261" t="s">
        <v>10</v>
      </c>
      <c r="F358" s="261"/>
      <c r="G358" s="261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261" t="s">
        <v>11</v>
      </c>
      <c r="B363" s="261"/>
      <c r="C363" s="261"/>
      <c r="D363" s="100"/>
      <c r="E363" s="261" t="s">
        <v>12</v>
      </c>
      <c r="F363" s="261"/>
      <c r="G363" s="261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259" t="s">
        <v>183</v>
      </c>
      <c r="C366" s="259"/>
      <c r="D366" s="259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259" t="s">
        <v>2426</v>
      </c>
      <c r="C369" s="259"/>
      <c r="D369" s="259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262" t="s">
        <v>166</v>
      </c>
      <c r="B376" s="262"/>
      <c r="C376" s="262"/>
      <c r="D376" s="262"/>
      <c r="E376" s="262"/>
      <c r="F376" s="262"/>
      <c r="G376" s="262"/>
    </row>
    <row r="377" spans="1:7" ht="18.75" x14ac:dyDescent="0.3">
      <c r="A377" s="263" t="s">
        <v>0</v>
      </c>
      <c r="B377" s="263"/>
      <c r="C377" s="263"/>
      <c r="D377" s="263"/>
      <c r="E377" s="263"/>
      <c r="F377" s="263"/>
      <c r="G377" s="263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264" t="s">
        <v>1565</v>
      </c>
      <c r="B379" s="264"/>
      <c r="C379" s="264"/>
      <c r="D379" s="264"/>
      <c r="E379" s="264"/>
      <c r="F379" s="264"/>
      <c r="G379" s="264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265" t="s">
        <v>330</v>
      </c>
      <c r="B489" s="266"/>
      <c r="C489" s="266"/>
      <c r="D489" s="266"/>
      <c r="E489" s="267"/>
      <c r="F489" s="77">
        <f>SUM(F382:F488)</f>
        <v>33200000</v>
      </c>
      <c r="G489" s="8"/>
    </row>
    <row r="490" spans="1:7" ht="15.75" x14ac:dyDescent="0.25">
      <c r="A490" s="268" t="s">
        <v>2130</v>
      </c>
      <c r="B490" s="269"/>
      <c r="C490" s="269"/>
      <c r="D490" s="269"/>
      <c r="E490" s="269"/>
      <c r="F490" s="269"/>
      <c r="G490" s="270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260" t="s">
        <v>2300</v>
      </c>
      <c r="B492" s="260"/>
      <c r="C492" s="260"/>
      <c r="D492" s="260"/>
      <c r="E492" s="260"/>
      <c r="F492" s="260"/>
      <c r="G492" s="260"/>
    </row>
    <row r="493" spans="1:7" ht="15.75" x14ac:dyDescent="0.25">
      <c r="A493" s="261" t="s">
        <v>9</v>
      </c>
      <c r="B493" s="261"/>
      <c r="C493" s="261"/>
      <c r="D493" s="100"/>
      <c r="E493" s="261" t="s">
        <v>10</v>
      </c>
      <c r="F493" s="261"/>
      <c r="G493" s="261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261" t="s">
        <v>11</v>
      </c>
      <c r="B498" s="261"/>
      <c r="C498" s="261"/>
      <c r="D498" s="100"/>
      <c r="E498" s="261" t="s">
        <v>12</v>
      </c>
      <c r="F498" s="261"/>
      <c r="G498" s="261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259" t="s">
        <v>183</v>
      </c>
      <c r="C501" s="259"/>
      <c r="D501" s="259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259" t="s">
        <v>2309</v>
      </c>
      <c r="C505" s="259"/>
      <c r="D505" s="259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262" t="s">
        <v>166</v>
      </c>
      <c r="B525" s="262"/>
      <c r="C525" s="262"/>
      <c r="D525" s="262"/>
      <c r="E525" s="262"/>
      <c r="F525" s="262"/>
      <c r="G525" s="262"/>
    </row>
    <row r="526" spans="1:7" ht="18.75" x14ac:dyDescent="0.3">
      <c r="A526" s="263" t="s">
        <v>0</v>
      </c>
      <c r="B526" s="263"/>
      <c r="C526" s="263"/>
      <c r="D526" s="263"/>
      <c r="E526" s="263"/>
      <c r="F526" s="263"/>
      <c r="G526" s="263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264" t="s">
        <v>1565</v>
      </c>
      <c r="B528" s="264"/>
      <c r="C528" s="264"/>
      <c r="D528" s="264"/>
      <c r="E528" s="264"/>
      <c r="F528" s="264"/>
      <c r="G528" s="264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265" t="s">
        <v>330</v>
      </c>
      <c r="B638" s="266"/>
      <c r="C638" s="266"/>
      <c r="D638" s="266"/>
      <c r="E638" s="267"/>
      <c r="F638" s="77">
        <f>SUM(F531:F637)</f>
        <v>35390000</v>
      </c>
      <c r="G638" s="8"/>
    </row>
    <row r="639" spans="1:7" ht="15.75" x14ac:dyDescent="0.25">
      <c r="A639" s="268" t="s">
        <v>2427</v>
      </c>
      <c r="B639" s="269"/>
      <c r="C639" s="269"/>
      <c r="D639" s="269"/>
      <c r="E639" s="269"/>
      <c r="F639" s="269"/>
      <c r="G639" s="270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260" t="s">
        <v>2300</v>
      </c>
      <c r="B641" s="260"/>
      <c r="C641" s="260"/>
      <c r="D641" s="260"/>
      <c r="E641" s="260"/>
      <c r="F641" s="260"/>
      <c r="G641" s="260"/>
    </row>
    <row r="642" spans="1:7" ht="15.75" x14ac:dyDescent="0.25">
      <c r="A642" s="261" t="s">
        <v>9</v>
      </c>
      <c r="B642" s="261"/>
      <c r="C642" s="261"/>
      <c r="D642" s="70"/>
      <c r="E642" s="261" t="s">
        <v>10</v>
      </c>
      <c r="F642" s="261"/>
      <c r="G642" s="261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261" t="s">
        <v>11</v>
      </c>
      <c r="B647" s="261"/>
      <c r="C647" s="261"/>
      <c r="D647" s="70"/>
      <c r="E647" s="261" t="s">
        <v>12</v>
      </c>
      <c r="F647" s="261"/>
      <c r="G647" s="261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259" t="s">
        <v>183</v>
      </c>
      <c r="C650" s="259"/>
      <c r="D650" s="259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259" t="s">
        <v>2429</v>
      </c>
      <c r="C654" s="259"/>
      <c r="D654" s="259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262" t="s">
        <v>166</v>
      </c>
      <c r="B672" s="262"/>
      <c r="C672" s="262"/>
      <c r="D672" s="262"/>
      <c r="E672" s="262"/>
      <c r="F672" s="262"/>
      <c r="G672" s="262"/>
    </row>
    <row r="673" spans="1:7" ht="18.75" x14ac:dyDescent="0.3">
      <c r="A673" s="263" t="s">
        <v>0</v>
      </c>
      <c r="B673" s="263"/>
      <c r="C673" s="263"/>
      <c r="D673" s="263"/>
      <c r="E673" s="263"/>
      <c r="F673" s="263"/>
      <c r="G673" s="263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264" t="s">
        <v>1565</v>
      </c>
      <c r="B675" s="264"/>
      <c r="C675" s="264"/>
      <c r="D675" s="264"/>
      <c r="E675" s="264"/>
      <c r="F675" s="264"/>
      <c r="G675" s="264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265" t="s">
        <v>330</v>
      </c>
      <c r="B728" s="266"/>
      <c r="C728" s="266"/>
      <c r="D728" s="266"/>
      <c r="E728" s="267"/>
      <c r="F728" s="17">
        <f>SUM(F678:F727)</f>
        <v>58255000</v>
      </c>
      <c r="G728" s="8"/>
    </row>
    <row r="729" spans="1:7" ht="15.75" x14ac:dyDescent="0.25">
      <c r="A729" s="268" t="s">
        <v>1648</v>
      </c>
      <c r="B729" s="269"/>
      <c r="C729" s="269"/>
      <c r="D729" s="269"/>
      <c r="E729" s="269"/>
      <c r="F729" s="269"/>
      <c r="G729" s="270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260" t="s">
        <v>1649</v>
      </c>
      <c r="B731" s="260"/>
      <c r="C731" s="260"/>
      <c r="D731" s="260"/>
      <c r="E731" s="260"/>
      <c r="F731" s="260"/>
      <c r="G731" s="260"/>
    </row>
    <row r="732" spans="1:7" ht="15.75" x14ac:dyDescent="0.25">
      <c r="A732" s="261" t="s">
        <v>9</v>
      </c>
      <c r="B732" s="261"/>
      <c r="C732" s="261"/>
      <c r="D732" s="39"/>
      <c r="E732" s="261" t="s">
        <v>10</v>
      </c>
      <c r="F732" s="261"/>
      <c r="G732" s="261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261" t="s">
        <v>11</v>
      </c>
      <c r="B737" s="261"/>
      <c r="C737" s="261"/>
      <c r="D737" s="39"/>
      <c r="E737" s="261" t="s">
        <v>12</v>
      </c>
      <c r="F737" s="261"/>
      <c r="G737" s="261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259" t="s">
        <v>183</v>
      </c>
      <c r="C739" s="259"/>
      <c r="D739" s="259"/>
    </row>
    <row r="740" spans="1:7" x14ac:dyDescent="0.25">
      <c r="B740" s="259" t="s">
        <v>1650</v>
      </c>
      <c r="C740" s="259"/>
      <c r="D740" s="259"/>
    </row>
    <row r="741" spans="1:7" x14ac:dyDescent="0.25">
      <c r="B741" s="259" t="s">
        <v>1651</v>
      </c>
      <c r="C741" s="259"/>
      <c r="D741" s="259"/>
    </row>
    <row r="742" spans="1:7" x14ac:dyDescent="0.25">
      <c r="B742" s="259" t="s">
        <v>1652</v>
      </c>
      <c r="C742" s="259"/>
      <c r="D742" s="259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262" t="s">
        <v>166</v>
      </c>
      <c r="B772" s="262"/>
      <c r="C772" s="262"/>
      <c r="D772" s="262"/>
      <c r="E772" s="262"/>
      <c r="F772" s="262"/>
      <c r="G772" s="262"/>
    </row>
    <row r="773" spans="1:7" ht="18.75" x14ac:dyDescent="0.3">
      <c r="A773" s="263" t="s">
        <v>0</v>
      </c>
      <c r="B773" s="263"/>
      <c r="C773" s="263"/>
      <c r="D773" s="263"/>
      <c r="E773" s="263"/>
      <c r="F773" s="263"/>
      <c r="G773" s="263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264" t="s">
        <v>331</v>
      </c>
      <c r="B775" s="264"/>
      <c r="C775" s="264"/>
      <c r="D775" s="264"/>
      <c r="E775" s="264"/>
      <c r="F775" s="264"/>
      <c r="G775" s="264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265" t="s">
        <v>330</v>
      </c>
      <c r="B978" s="266"/>
      <c r="C978" s="266"/>
      <c r="D978" s="266"/>
      <c r="E978" s="267"/>
      <c r="F978" s="17">
        <f>SUM(F778:F977)</f>
        <v>86550000</v>
      </c>
      <c r="G978" s="8"/>
    </row>
    <row r="979" spans="1:7" ht="15.75" x14ac:dyDescent="0.25">
      <c r="A979" s="268" t="s">
        <v>609</v>
      </c>
      <c r="B979" s="269"/>
      <c r="C979" s="269"/>
      <c r="D979" s="269"/>
      <c r="E979" s="269"/>
      <c r="F979" s="269"/>
      <c r="G979" s="270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260" t="s">
        <v>597</v>
      </c>
      <c r="B981" s="260"/>
      <c r="C981" s="260"/>
      <c r="D981" s="260"/>
      <c r="E981" s="260"/>
      <c r="F981" s="260"/>
      <c r="G981" s="260"/>
    </row>
    <row r="982" spans="1:7" ht="15.75" x14ac:dyDescent="0.25">
      <c r="A982" s="261" t="s">
        <v>9</v>
      </c>
      <c r="B982" s="261"/>
      <c r="C982" s="261"/>
      <c r="D982" s="57"/>
      <c r="E982" s="261" t="s">
        <v>10</v>
      </c>
      <c r="F982" s="261"/>
      <c r="G982" s="261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261" t="s">
        <v>11</v>
      </c>
      <c r="B987" s="261"/>
      <c r="C987" s="261"/>
      <c r="D987" s="57"/>
      <c r="E987" s="261" t="s">
        <v>12</v>
      </c>
      <c r="F987" s="261"/>
      <c r="G987" s="261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259" t="s">
        <v>183</v>
      </c>
      <c r="C989" s="259"/>
      <c r="D989" s="259"/>
    </row>
    <row r="990" spans="1:7" x14ac:dyDescent="0.25">
      <c r="B990" s="259" t="s">
        <v>611</v>
      </c>
      <c r="C990" s="259"/>
      <c r="D990" s="259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262" t="s">
        <v>166</v>
      </c>
      <c r="B1009" s="262"/>
      <c r="C1009" s="262"/>
      <c r="D1009" s="262"/>
      <c r="E1009" s="262"/>
      <c r="F1009" s="262"/>
      <c r="G1009" s="262"/>
    </row>
    <row r="1010" spans="1:7" ht="18.75" x14ac:dyDescent="0.3">
      <c r="A1010" s="263" t="s">
        <v>0</v>
      </c>
      <c r="B1010" s="263"/>
      <c r="C1010" s="263"/>
      <c r="D1010" s="263"/>
      <c r="E1010" s="263"/>
      <c r="F1010" s="263"/>
      <c r="G1010" s="263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264" t="s">
        <v>331</v>
      </c>
      <c r="B1012" s="264"/>
      <c r="C1012" s="264"/>
      <c r="D1012" s="264"/>
      <c r="E1012" s="264"/>
      <c r="F1012" s="264"/>
      <c r="G1012" s="264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265" t="s">
        <v>330</v>
      </c>
      <c r="B1165" s="266"/>
      <c r="C1165" s="266"/>
      <c r="D1165" s="266"/>
      <c r="E1165" s="267"/>
      <c r="F1165" s="17">
        <f>SUM(F1015:F1164)</f>
        <v>65040000</v>
      </c>
      <c r="G1165" s="8"/>
    </row>
    <row r="1166" spans="1:7" ht="15.75" x14ac:dyDescent="0.25">
      <c r="A1166" s="268" t="s">
        <v>1103</v>
      </c>
      <c r="B1166" s="269"/>
      <c r="C1166" s="269"/>
      <c r="D1166" s="269"/>
      <c r="E1166" s="269"/>
      <c r="F1166" s="269"/>
      <c r="G1166" s="270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260" t="s">
        <v>1104</v>
      </c>
      <c r="B1168" s="260"/>
      <c r="C1168" s="260"/>
      <c r="D1168" s="260"/>
      <c r="E1168" s="260"/>
      <c r="F1168" s="260"/>
      <c r="G1168" s="260"/>
    </row>
    <row r="1169" spans="1:7" ht="15.75" x14ac:dyDescent="0.25">
      <c r="A1169" s="261" t="s">
        <v>9</v>
      </c>
      <c r="B1169" s="261"/>
      <c r="C1169" s="261"/>
      <c r="D1169" s="63"/>
      <c r="E1169" s="261" t="s">
        <v>10</v>
      </c>
      <c r="F1169" s="261"/>
      <c r="G1169" s="261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261" t="s">
        <v>11</v>
      </c>
      <c r="B1174" s="261"/>
      <c r="C1174" s="261"/>
      <c r="D1174" s="63"/>
      <c r="E1174" s="261" t="s">
        <v>12</v>
      </c>
      <c r="F1174" s="261"/>
      <c r="G1174" s="261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259" t="s">
        <v>183</v>
      </c>
      <c r="C1176" s="259"/>
      <c r="D1176" s="259"/>
    </row>
    <row r="1177" spans="1:7" x14ac:dyDescent="0.25">
      <c r="B1177" s="259" t="s">
        <v>1106</v>
      </c>
      <c r="C1177" s="259"/>
      <c r="D1177" s="259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262" t="s">
        <v>166</v>
      </c>
      <c r="B1181" s="262"/>
      <c r="C1181" s="262"/>
      <c r="D1181" s="262"/>
      <c r="E1181" s="262"/>
      <c r="F1181" s="262"/>
      <c r="G1181" s="262"/>
    </row>
    <row r="1182" spans="1:7" ht="18.75" x14ac:dyDescent="0.3">
      <c r="A1182" s="263" t="s">
        <v>0</v>
      </c>
      <c r="B1182" s="263"/>
      <c r="C1182" s="263"/>
      <c r="D1182" s="263"/>
      <c r="E1182" s="263"/>
      <c r="F1182" s="263"/>
      <c r="G1182" s="263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264" t="s">
        <v>331</v>
      </c>
      <c r="B1184" s="264"/>
      <c r="C1184" s="264"/>
      <c r="D1184" s="264"/>
      <c r="E1184" s="264"/>
      <c r="F1184" s="264"/>
      <c r="G1184" s="264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265" t="s">
        <v>330</v>
      </c>
      <c r="B1384" s="266"/>
      <c r="C1384" s="266"/>
      <c r="D1384" s="266"/>
      <c r="E1384" s="267"/>
      <c r="F1384" s="77">
        <f>SUM(F1187:F1383)</f>
        <v>102405000</v>
      </c>
      <c r="G1384" s="8"/>
    </row>
    <row r="1385" spans="1:7" ht="15.75" x14ac:dyDescent="0.25">
      <c r="A1385" s="268" t="s">
        <v>1561</v>
      </c>
      <c r="B1385" s="269"/>
      <c r="C1385" s="269"/>
      <c r="D1385" s="269"/>
      <c r="E1385" s="269"/>
      <c r="F1385" s="269"/>
      <c r="G1385" s="270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260" t="s">
        <v>1560</v>
      </c>
      <c r="B1387" s="260"/>
      <c r="C1387" s="260"/>
      <c r="D1387" s="260"/>
      <c r="E1387" s="260"/>
      <c r="F1387" s="260"/>
      <c r="G1387" s="260"/>
    </row>
    <row r="1388" spans="1:7" ht="15.75" x14ac:dyDescent="0.25">
      <c r="A1388" s="261" t="s">
        <v>9</v>
      </c>
      <c r="B1388" s="261"/>
      <c r="C1388" s="261"/>
      <c r="D1388" s="76"/>
      <c r="E1388" s="261" t="s">
        <v>10</v>
      </c>
      <c r="F1388" s="261"/>
      <c r="G1388" s="261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261" t="s">
        <v>11</v>
      </c>
      <c r="B1393" s="261"/>
      <c r="C1393" s="261"/>
      <c r="D1393" s="76"/>
      <c r="E1393" s="261" t="s">
        <v>12</v>
      </c>
      <c r="F1393" s="261"/>
      <c r="G1393" s="261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259" t="s">
        <v>183</v>
      </c>
      <c r="C1396" s="259"/>
      <c r="D1396" s="259"/>
    </row>
    <row r="1397" spans="1:7" x14ac:dyDescent="0.25">
      <c r="B1397" s="259" t="s">
        <v>1558</v>
      </c>
      <c r="C1397" s="259"/>
      <c r="D1397" s="259"/>
      <c r="E1397" s="259"/>
    </row>
    <row r="1398" spans="1:7" x14ac:dyDescent="0.25">
      <c r="B1398" s="259" t="s">
        <v>1562</v>
      </c>
      <c r="C1398" s="259"/>
      <c r="D1398" s="259"/>
      <c r="E1398" s="259"/>
    </row>
    <row r="1399" spans="1:7" x14ac:dyDescent="0.25">
      <c r="B1399" s="259" t="s">
        <v>1563</v>
      </c>
      <c r="C1399" s="259"/>
      <c r="D1399" s="259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262" t="s">
        <v>166</v>
      </c>
      <c r="B1454" s="262"/>
      <c r="C1454" s="262"/>
      <c r="D1454" s="262"/>
      <c r="E1454" s="262"/>
      <c r="F1454" s="262"/>
      <c r="G1454" s="262"/>
    </row>
    <row r="1455" spans="1:7" ht="18.75" x14ac:dyDescent="0.3">
      <c r="A1455" s="263" t="s">
        <v>0</v>
      </c>
      <c r="B1455" s="263"/>
      <c r="C1455" s="263"/>
      <c r="D1455" s="263"/>
      <c r="E1455" s="263"/>
      <c r="F1455" s="263"/>
      <c r="G1455" s="263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264" t="s">
        <v>1565</v>
      </c>
      <c r="B1457" s="264"/>
      <c r="C1457" s="264"/>
      <c r="D1457" s="264"/>
      <c r="E1457" s="264"/>
      <c r="F1457" s="264"/>
      <c r="G1457" s="264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265" t="s">
        <v>330</v>
      </c>
      <c r="B1624" s="266"/>
      <c r="C1624" s="266"/>
      <c r="D1624" s="266"/>
      <c r="E1624" s="267"/>
      <c r="F1624" s="77">
        <f>SUM(F1460:F1623)</f>
        <v>79195000</v>
      </c>
      <c r="G1624" s="8"/>
    </row>
    <row r="1625" spans="1:7" ht="15.75" x14ac:dyDescent="0.25">
      <c r="A1625" s="268" t="s">
        <v>2424</v>
      </c>
      <c r="B1625" s="269"/>
      <c r="C1625" s="269"/>
      <c r="D1625" s="269"/>
      <c r="E1625" s="269"/>
      <c r="F1625" s="269"/>
      <c r="G1625" s="270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260" t="s">
        <v>2140</v>
      </c>
      <c r="B1627" s="260"/>
      <c r="C1627" s="260"/>
      <c r="D1627" s="260"/>
      <c r="E1627" s="260"/>
      <c r="F1627" s="260"/>
      <c r="G1627" s="260"/>
    </row>
    <row r="1628" spans="1:7" ht="15.75" x14ac:dyDescent="0.25">
      <c r="A1628" s="261" t="s">
        <v>9</v>
      </c>
      <c r="B1628" s="261"/>
      <c r="C1628" s="261"/>
      <c r="D1628" s="94"/>
      <c r="E1628" s="261" t="s">
        <v>10</v>
      </c>
      <c r="F1628" s="261"/>
      <c r="G1628" s="261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261" t="s">
        <v>11</v>
      </c>
      <c r="B1633" s="261"/>
      <c r="C1633" s="261"/>
      <c r="D1633" s="94"/>
      <c r="E1633" s="261" t="s">
        <v>12</v>
      </c>
      <c r="F1633" s="261"/>
      <c r="G1633" s="261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259" t="s">
        <v>183</v>
      </c>
      <c r="C1636" s="259"/>
      <c r="D1636" s="259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259" t="s">
        <v>2139</v>
      </c>
      <c r="C1640" s="259"/>
      <c r="D1640" s="259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70" zoomScaleNormal="100" workbookViewId="0">
      <selection activeCell="D80" sqref="D80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262" t="s">
        <v>166</v>
      </c>
      <c r="B1" s="262"/>
      <c r="C1" s="262"/>
      <c r="D1" s="262"/>
      <c r="E1" s="262"/>
      <c r="F1" s="262"/>
      <c r="G1" s="262"/>
    </row>
    <row r="2" spans="1:7" ht="18.75" x14ac:dyDescent="0.3">
      <c r="A2" s="263" t="s">
        <v>0</v>
      </c>
      <c r="B2" s="263"/>
      <c r="C2" s="263"/>
      <c r="D2" s="263"/>
      <c r="E2" s="263"/>
      <c r="F2" s="263"/>
      <c r="G2" s="263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264" t="s">
        <v>331</v>
      </c>
      <c r="B4" s="264"/>
      <c r="C4" s="264"/>
      <c r="D4" s="264"/>
      <c r="E4" s="264"/>
      <c r="F4" s="264"/>
      <c r="G4" s="264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265" t="s">
        <v>330</v>
      </c>
      <c r="B145" s="266"/>
      <c r="C145" s="266"/>
      <c r="D145" s="266"/>
      <c r="E145" s="267"/>
      <c r="F145" s="77">
        <f>SUM(F7:F144)</f>
        <v>138800000</v>
      </c>
      <c r="G145" s="86"/>
    </row>
    <row r="146" spans="1:8" ht="15.75" x14ac:dyDescent="0.25">
      <c r="A146" s="268" t="s">
        <v>1706</v>
      </c>
      <c r="B146" s="269"/>
      <c r="C146" s="269"/>
      <c r="D146" s="269"/>
      <c r="E146" s="269"/>
      <c r="F146" s="269"/>
      <c r="G146" s="270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260" t="s">
        <v>1649</v>
      </c>
      <c r="B148" s="260"/>
      <c r="C148" s="260"/>
      <c r="D148" s="260"/>
      <c r="E148" s="260"/>
      <c r="F148" s="260"/>
      <c r="G148" s="260"/>
    </row>
    <row r="149" spans="1:8" ht="15.75" x14ac:dyDescent="0.25">
      <c r="A149" s="261" t="s">
        <v>9</v>
      </c>
      <c r="B149" s="261"/>
      <c r="C149" s="261"/>
      <c r="D149" s="65"/>
      <c r="E149" s="261" t="s">
        <v>10</v>
      </c>
      <c r="F149" s="261"/>
      <c r="G149" s="261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261" t="s">
        <v>11</v>
      </c>
      <c r="B154" s="261"/>
      <c r="C154" s="261"/>
      <c r="D154" s="65"/>
      <c r="E154" s="261" t="s">
        <v>242</v>
      </c>
      <c r="F154" s="261"/>
      <c r="G154" s="261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259" t="s">
        <v>183</v>
      </c>
      <c r="C156" s="259"/>
      <c r="D156" s="259"/>
    </row>
    <row r="157" spans="1:8" x14ac:dyDescent="0.25">
      <c r="B157" s="259" t="s">
        <v>1698</v>
      </c>
      <c r="C157" s="259"/>
      <c r="D157" s="259"/>
      <c r="E157" s="259"/>
    </row>
    <row r="158" spans="1:8" x14ac:dyDescent="0.25">
      <c r="B158" s="259" t="s">
        <v>1699</v>
      </c>
      <c r="C158" s="259"/>
      <c r="D158" s="259"/>
      <c r="E158" s="259"/>
    </row>
    <row r="159" spans="1:8" x14ac:dyDescent="0.25">
      <c r="B159" s="38" t="s">
        <v>1870</v>
      </c>
      <c r="C159" s="38"/>
      <c r="D159" s="38"/>
    </row>
    <row r="160" spans="1:8" x14ac:dyDescent="0.25">
      <c r="B160" s="259" t="s">
        <v>1871</v>
      </c>
      <c r="C160" s="259"/>
      <c r="D160" s="259"/>
      <c r="E160" s="259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273" t="s">
        <v>1873</v>
      </c>
      <c r="C163" s="273"/>
      <c r="D163" s="273"/>
      <c r="E163" s="273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20"/>
  <sheetViews>
    <sheetView tabSelected="1" topLeftCell="A760" zoomScaleNormal="100" workbookViewId="0">
      <selection activeCell="H774" sqref="H774"/>
    </sheetView>
  </sheetViews>
  <sheetFormatPr defaultRowHeight="15" x14ac:dyDescent="0.25"/>
  <cols>
    <col min="1" max="1" width="4.85546875" customWidth="1"/>
    <col min="2" max="2" width="17.85546875" customWidth="1"/>
    <col min="3" max="3" width="19.5703125" customWidth="1"/>
    <col min="4" max="4" width="29.42578125" customWidth="1"/>
    <col min="5" max="5" width="13.5703125" style="218" customWidth="1"/>
    <col min="6" max="6" width="14.5703125" customWidth="1"/>
    <col min="7" max="7" width="12.5703125" customWidth="1"/>
    <col min="8" max="8" width="11.5703125" bestFit="1" customWidth="1"/>
    <col min="9" max="9" width="11.140625" bestFit="1" customWidth="1"/>
    <col min="11" max="11" width="11.28515625" customWidth="1"/>
    <col min="14" max="14" width="12.28515625" customWidth="1"/>
    <col min="18" max="18" width="8.85546875" customWidth="1"/>
  </cols>
  <sheetData>
    <row r="1" spans="1:6" ht="18.75" x14ac:dyDescent="0.3">
      <c r="A1" s="262" t="s">
        <v>166</v>
      </c>
      <c r="B1" s="262"/>
      <c r="C1" s="262"/>
      <c r="D1" s="262"/>
      <c r="E1" s="280"/>
      <c r="F1" s="262"/>
    </row>
    <row r="2" spans="1:6" ht="18.75" x14ac:dyDescent="0.3">
      <c r="A2" s="291" t="s">
        <v>0</v>
      </c>
      <c r="B2" s="291"/>
      <c r="C2" s="291"/>
      <c r="D2" s="291"/>
      <c r="E2" s="292"/>
      <c r="F2" s="291"/>
    </row>
    <row r="3" spans="1:6" ht="18.75" x14ac:dyDescent="0.3">
      <c r="A3" s="256"/>
      <c r="B3" s="256"/>
      <c r="C3" s="256"/>
      <c r="D3" s="256"/>
      <c r="E3" s="257"/>
      <c r="F3" s="256"/>
    </row>
    <row r="4" spans="1:6" ht="22.5" x14ac:dyDescent="0.3">
      <c r="A4" s="264" t="s">
        <v>1565</v>
      </c>
      <c r="B4" s="264"/>
      <c r="C4" s="264"/>
      <c r="D4" s="264"/>
      <c r="E4" s="288"/>
      <c r="F4" s="264"/>
    </row>
    <row r="5" spans="1:6" ht="22.5" x14ac:dyDescent="0.3">
      <c r="A5" s="255"/>
      <c r="B5" s="255"/>
      <c r="C5" s="255"/>
      <c r="D5" s="255"/>
      <c r="E5" s="258"/>
      <c r="F5" s="255"/>
    </row>
    <row r="6" spans="1:6" ht="31.5" x14ac:dyDescent="0.25">
      <c r="A6" s="25" t="s">
        <v>1</v>
      </c>
      <c r="B6" s="25" t="s">
        <v>2</v>
      </c>
      <c r="C6" s="190" t="s">
        <v>5184</v>
      </c>
      <c r="D6" s="25" t="s">
        <v>5</v>
      </c>
      <c r="E6" s="208" t="s">
        <v>6</v>
      </c>
      <c r="F6" s="25" t="s">
        <v>1564</v>
      </c>
    </row>
    <row r="7" spans="1:6" x14ac:dyDescent="0.25">
      <c r="A7" s="191">
        <v>1</v>
      </c>
      <c r="B7" s="307" t="s">
        <v>5422</v>
      </c>
      <c r="C7" s="202" t="s">
        <v>5363</v>
      </c>
      <c r="D7" s="191" t="s">
        <v>4456</v>
      </c>
      <c r="E7" s="308">
        <v>560000</v>
      </c>
      <c r="F7" s="191"/>
    </row>
    <row r="8" spans="1:6" x14ac:dyDescent="0.25">
      <c r="A8" s="191">
        <v>2</v>
      </c>
      <c r="B8" s="307" t="s">
        <v>5423</v>
      </c>
      <c r="C8" s="202" t="s">
        <v>5363</v>
      </c>
      <c r="D8" s="191" t="s">
        <v>3504</v>
      </c>
      <c r="E8" s="308">
        <v>230000</v>
      </c>
      <c r="F8" s="191"/>
    </row>
    <row r="9" spans="1:6" x14ac:dyDescent="0.25">
      <c r="A9" s="191">
        <v>3</v>
      </c>
      <c r="B9" s="307" t="s">
        <v>5424</v>
      </c>
      <c r="C9" s="202" t="s">
        <v>4865</v>
      </c>
      <c r="D9" s="191" t="s">
        <v>3504</v>
      </c>
      <c r="E9" s="308">
        <v>230000</v>
      </c>
      <c r="F9" s="191"/>
    </row>
    <row r="10" spans="1:6" x14ac:dyDescent="0.25">
      <c r="A10" s="191">
        <v>4</v>
      </c>
      <c r="B10" s="307" t="s">
        <v>5425</v>
      </c>
      <c r="C10" s="202" t="s">
        <v>4865</v>
      </c>
      <c r="D10" s="191" t="s">
        <v>4456</v>
      </c>
      <c r="E10" s="308">
        <v>560000</v>
      </c>
      <c r="F10" s="191"/>
    </row>
    <row r="11" spans="1:6" x14ac:dyDescent="0.25">
      <c r="A11" s="191">
        <v>5</v>
      </c>
      <c r="B11" s="307" t="s">
        <v>5426</v>
      </c>
      <c r="C11" s="202" t="s">
        <v>5364</v>
      </c>
      <c r="D11" s="191" t="s">
        <v>4456</v>
      </c>
      <c r="E11" s="308">
        <v>560000</v>
      </c>
      <c r="F11" s="191"/>
    </row>
    <row r="12" spans="1:6" x14ac:dyDescent="0.25">
      <c r="A12" s="191">
        <v>6</v>
      </c>
      <c r="B12" s="307" t="s">
        <v>5427</v>
      </c>
      <c r="C12" s="202" t="s">
        <v>5364</v>
      </c>
      <c r="D12" s="191" t="s">
        <v>3504</v>
      </c>
      <c r="E12" s="308">
        <v>230000</v>
      </c>
      <c r="F12" s="191"/>
    </row>
    <row r="13" spans="1:6" x14ac:dyDescent="0.25">
      <c r="A13" s="191">
        <v>7</v>
      </c>
      <c r="B13" s="307" t="s">
        <v>5428</v>
      </c>
      <c r="C13" s="202" t="s">
        <v>5365</v>
      </c>
      <c r="D13" s="191" t="s">
        <v>3504</v>
      </c>
      <c r="E13" s="308">
        <v>230000</v>
      </c>
      <c r="F13" s="191"/>
    </row>
    <row r="14" spans="1:6" x14ac:dyDescent="0.25">
      <c r="A14" s="191">
        <v>8</v>
      </c>
      <c r="B14" s="307" t="s">
        <v>5429</v>
      </c>
      <c r="C14" s="202" t="s">
        <v>5365</v>
      </c>
      <c r="D14" s="191" t="s">
        <v>4456</v>
      </c>
      <c r="E14" s="308">
        <v>560000</v>
      </c>
      <c r="F14" s="191"/>
    </row>
    <row r="15" spans="1:6" x14ac:dyDescent="0.25">
      <c r="A15" s="191">
        <v>9</v>
      </c>
      <c r="B15" s="307" t="s">
        <v>5430</v>
      </c>
      <c r="C15" s="202" t="s">
        <v>5366</v>
      </c>
      <c r="D15" s="191" t="s">
        <v>3504</v>
      </c>
      <c r="E15" s="308">
        <v>230000</v>
      </c>
      <c r="F15" s="191"/>
    </row>
    <row r="16" spans="1:6" x14ac:dyDescent="0.25">
      <c r="A16" s="191">
        <v>10</v>
      </c>
      <c r="B16" s="307" t="s">
        <v>5431</v>
      </c>
      <c r="C16" s="202" t="s">
        <v>5366</v>
      </c>
      <c r="D16" s="191" t="s">
        <v>4456</v>
      </c>
      <c r="E16" s="308">
        <v>560000</v>
      </c>
      <c r="F16" s="191"/>
    </row>
    <row r="17" spans="1:6" x14ac:dyDescent="0.25">
      <c r="A17" s="191">
        <v>11</v>
      </c>
      <c r="B17" s="307" t="s">
        <v>5432</v>
      </c>
      <c r="C17" s="202" t="s">
        <v>5367</v>
      </c>
      <c r="D17" s="191" t="s">
        <v>4456</v>
      </c>
      <c r="E17" s="308">
        <v>560000</v>
      </c>
      <c r="F17" s="191"/>
    </row>
    <row r="18" spans="1:6" x14ac:dyDescent="0.25">
      <c r="A18" s="191">
        <v>12</v>
      </c>
      <c r="B18" s="307" t="s">
        <v>5433</v>
      </c>
      <c r="C18" s="202" t="s">
        <v>5367</v>
      </c>
      <c r="D18" s="191" t="s">
        <v>3504</v>
      </c>
      <c r="E18" s="308">
        <v>230000</v>
      </c>
      <c r="F18" s="191"/>
    </row>
    <row r="19" spans="1:6" x14ac:dyDescent="0.25">
      <c r="A19" s="191">
        <v>13</v>
      </c>
      <c r="B19" s="307" t="s">
        <v>5434</v>
      </c>
      <c r="C19" s="202" t="s">
        <v>5368</v>
      </c>
      <c r="D19" s="191" t="s">
        <v>3504</v>
      </c>
      <c r="E19" s="308">
        <v>230000</v>
      </c>
      <c r="F19" s="191"/>
    </row>
    <row r="20" spans="1:6" x14ac:dyDescent="0.25">
      <c r="A20" s="191">
        <v>14</v>
      </c>
      <c r="B20" s="307" t="s">
        <v>5435</v>
      </c>
      <c r="C20" s="202" t="s">
        <v>5368</v>
      </c>
      <c r="D20" s="191" t="s">
        <v>4456</v>
      </c>
      <c r="E20" s="308">
        <v>560000</v>
      </c>
      <c r="F20" s="191"/>
    </row>
    <row r="21" spans="1:6" x14ac:dyDescent="0.25">
      <c r="A21" s="191">
        <v>15</v>
      </c>
      <c r="B21" s="307" t="s">
        <v>5436</v>
      </c>
      <c r="C21" s="202" t="s">
        <v>5369</v>
      </c>
      <c r="D21" s="191" t="s">
        <v>3504</v>
      </c>
      <c r="E21" s="308">
        <v>230000</v>
      </c>
      <c r="F21" s="191"/>
    </row>
    <row r="22" spans="1:6" x14ac:dyDescent="0.25">
      <c r="A22" s="191">
        <v>16</v>
      </c>
      <c r="B22" s="307" t="s">
        <v>5437</v>
      </c>
      <c r="C22" s="202" t="s">
        <v>5369</v>
      </c>
      <c r="D22" s="191" t="s">
        <v>4456</v>
      </c>
      <c r="E22" s="308">
        <v>560000</v>
      </c>
      <c r="F22" s="191"/>
    </row>
    <row r="23" spans="1:6" x14ac:dyDescent="0.25">
      <c r="A23" s="191">
        <v>17</v>
      </c>
      <c r="B23" s="307" t="s">
        <v>5438</v>
      </c>
      <c r="C23" s="202" t="s">
        <v>3074</v>
      </c>
      <c r="D23" s="191" t="s">
        <v>3504</v>
      </c>
      <c r="E23" s="308">
        <v>230000</v>
      </c>
      <c r="F23" s="191"/>
    </row>
    <row r="24" spans="1:6" x14ac:dyDescent="0.25">
      <c r="A24" s="191">
        <v>18</v>
      </c>
      <c r="B24" s="307" t="s">
        <v>5439</v>
      </c>
      <c r="C24" s="202" t="s">
        <v>2511</v>
      </c>
      <c r="D24" s="191" t="s">
        <v>3504</v>
      </c>
      <c r="E24" s="308">
        <v>230000</v>
      </c>
      <c r="F24" s="191"/>
    </row>
    <row r="25" spans="1:6" x14ac:dyDescent="0.25">
      <c r="A25" s="191">
        <v>19</v>
      </c>
      <c r="B25" s="307" t="s">
        <v>5440</v>
      </c>
      <c r="C25" s="202" t="s">
        <v>2511</v>
      </c>
      <c r="D25" s="191" t="s">
        <v>4456</v>
      </c>
      <c r="E25" s="308">
        <v>560000</v>
      </c>
      <c r="F25" s="191"/>
    </row>
    <row r="26" spans="1:6" x14ac:dyDescent="0.25">
      <c r="A26" s="191">
        <v>20</v>
      </c>
      <c r="B26" s="307" t="s">
        <v>5441</v>
      </c>
      <c r="C26" s="202" t="s">
        <v>2984</v>
      </c>
      <c r="D26" s="191" t="s">
        <v>3504</v>
      </c>
      <c r="E26" s="308">
        <v>230000</v>
      </c>
      <c r="F26" s="191"/>
    </row>
    <row r="27" spans="1:6" x14ac:dyDescent="0.25">
      <c r="A27" s="191">
        <v>21</v>
      </c>
      <c r="B27" s="307" t="s">
        <v>5442</v>
      </c>
      <c r="C27" s="202" t="s">
        <v>2984</v>
      </c>
      <c r="D27" s="191" t="s">
        <v>4456</v>
      </c>
      <c r="E27" s="308">
        <v>560000</v>
      </c>
      <c r="F27" s="191"/>
    </row>
    <row r="28" spans="1:6" x14ac:dyDescent="0.25">
      <c r="A28" s="191">
        <v>22</v>
      </c>
      <c r="B28" s="307" t="s">
        <v>5443</v>
      </c>
      <c r="C28" s="202" t="s">
        <v>5370</v>
      </c>
      <c r="D28" s="191" t="s">
        <v>5421</v>
      </c>
      <c r="E28" s="308">
        <v>640000</v>
      </c>
      <c r="F28" s="191"/>
    </row>
    <row r="29" spans="1:6" x14ac:dyDescent="0.25">
      <c r="A29" s="191">
        <v>23</v>
      </c>
      <c r="B29" s="307" t="s">
        <v>5444</v>
      </c>
      <c r="C29" s="202" t="s">
        <v>5371</v>
      </c>
      <c r="D29" s="191" t="s">
        <v>3504</v>
      </c>
      <c r="E29" s="308">
        <v>230000</v>
      </c>
      <c r="F29" s="191"/>
    </row>
    <row r="30" spans="1:6" x14ac:dyDescent="0.25">
      <c r="A30" s="191">
        <v>24</v>
      </c>
      <c r="B30" s="307" t="s">
        <v>5445</v>
      </c>
      <c r="C30" s="202" t="s">
        <v>5371</v>
      </c>
      <c r="D30" s="191" t="s">
        <v>4456</v>
      </c>
      <c r="E30" s="308">
        <v>560000</v>
      </c>
      <c r="F30" s="191"/>
    </row>
    <row r="31" spans="1:6" x14ac:dyDescent="0.25">
      <c r="A31" s="191">
        <v>25</v>
      </c>
      <c r="B31" s="307" t="s">
        <v>5446</v>
      </c>
      <c r="C31" s="202" t="s">
        <v>5371</v>
      </c>
      <c r="D31" s="191" t="s">
        <v>3504</v>
      </c>
      <c r="E31" s="308">
        <v>230000</v>
      </c>
      <c r="F31" s="191"/>
    </row>
    <row r="32" spans="1:6" x14ac:dyDescent="0.25">
      <c r="A32" s="191">
        <v>26</v>
      </c>
      <c r="B32" s="307" t="s">
        <v>5447</v>
      </c>
      <c r="C32" s="202" t="s">
        <v>5372</v>
      </c>
      <c r="D32" s="191" t="s">
        <v>4456</v>
      </c>
      <c r="E32" s="308">
        <v>560000</v>
      </c>
      <c r="F32" s="191"/>
    </row>
    <row r="33" spans="1:6" x14ac:dyDescent="0.25">
      <c r="A33" s="191">
        <v>27</v>
      </c>
      <c r="B33" s="307" t="s">
        <v>5448</v>
      </c>
      <c r="C33" s="202" t="s">
        <v>5373</v>
      </c>
      <c r="D33" s="191" t="s">
        <v>2803</v>
      </c>
      <c r="E33" s="308">
        <v>750000</v>
      </c>
      <c r="F33" s="191" t="s">
        <v>4772</v>
      </c>
    </row>
    <row r="34" spans="1:6" x14ac:dyDescent="0.25">
      <c r="A34" s="191">
        <v>28</v>
      </c>
      <c r="B34" s="307" t="s">
        <v>5449</v>
      </c>
      <c r="C34" s="202" t="s">
        <v>5373</v>
      </c>
      <c r="D34" s="191" t="s">
        <v>5421</v>
      </c>
      <c r="E34" s="308">
        <v>3200000</v>
      </c>
      <c r="F34" s="191" t="s">
        <v>4772</v>
      </c>
    </row>
    <row r="35" spans="1:6" x14ac:dyDescent="0.25">
      <c r="A35" s="191">
        <v>29</v>
      </c>
      <c r="B35" s="307" t="s">
        <v>5450</v>
      </c>
      <c r="C35" s="192" t="s">
        <v>5374</v>
      </c>
      <c r="D35" s="191" t="s">
        <v>3504</v>
      </c>
      <c r="E35" s="308">
        <v>230000</v>
      </c>
      <c r="F35" s="191"/>
    </row>
    <row r="36" spans="1:6" x14ac:dyDescent="0.25">
      <c r="A36" s="191">
        <v>30</v>
      </c>
      <c r="B36" s="307" t="s">
        <v>5451</v>
      </c>
      <c r="C36" s="192" t="s">
        <v>5374</v>
      </c>
      <c r="D36" s="191" t="s">
        <v>4456</v>
      </c>
      <c r="E36" s="308">
        <v>560000</v>
      </c>
      <c r="F36" s="191"/>
    </row>
    <row r="37" spans="1:6" x14ac:dyDescent="0.25">
      <c r="A37" s="191">
        <v>31</v>
      </c>
      <c r="B37" s="307" t="s">
        <v>5452</v>
      </c>
      <c r="C37" s="202" t="s">
        <v>5375</v>
      </c>
      <c r="D37" s="191" t="s">
        <v>4456</v>
      </c>
      <c r="E37" s="308">
        <v>560000</v>
      </c>
      <c r="F37" s="191"/>
    </row>
    <row r="38" spans="1:6" x14ac:dyDescent="0.25">
      <c r="A38" s="191">
        <v>32</v>
      </c>
      <c r="B38" s="307" t="s">
        <v>5453</v>
      </c>
      <c r="C38" s="202" t="s">
        <v>5375</v>
      </c>
      <c r="D38" s="191" t="s">
        <v>3504</v>
      </c>
      <c r="E38" s="308">
        <v>230000</v>
      </c>
      <c r="F38" s="191"/>
    </row>
    <row r="39" spans="1:6" x14ac:dyDescent="0.25">
      <c r="A39" s="191">
        <v>33</v>
      </c>
      <c r="B39" s="307" t="s">
        <v>5454</v>
      </c>
      <c r="C39" s="202" t="s">
        <v>5376</v>
      </c>
      <c r="D39" s="191" t="s">
        <v>3504</v>
      </c>
      <c r="E39" s="308">
        <v>230000</v>
      </c>
      <c r="F39" s="191"/>
    </row>
    <row r="40" spans="1:6" x14ac:dyDescent="0.25">
      <c r="A40" s="191">
        <v>34</v>
      </c>
      <c r="B40" s="307" t="s">
        <v>5455</v>
      </c>
      <c r="C40" s="202" t="s">
        <v>5376</v>
      </c>
      <c r="D40" s="191" t="s">
        <v>4456</v>
      </c>
      <c r="E40" s="308">
        <v>560000</v>
      </c>
      <c r="F40" s="191"/>
    </row>
    <row r="41" spans="1:6" x14ac:dyDescent="0.25">
      <c r="A41" s="191">
        <v>35</v>
      </c>
      <c r="B41" s="307" t="s">
        <v>5456</v>
      </c>
      <c r="C41" s="202" t="s">
        <v>5377</v>
      </c>
      <c r="D41" s="191" t="s">
        <v>4456</v>
      </c>
      <c r="E41" s="308">
        <v>560000</v>
      </c>
      <c r="F41" s="191"/>
    </row>
    <row r="42" spans="1:6" x14ac:dyDescent="0.25">
      <c r="A42" s="191">
        <v>36</v>
      </c>
      <c r="B42" s="307" t="s">
        <v>5457</v>
      </c>
      <c r="C42" s="202" t="s">
        <v>5377</v>
      </c>
      <c r="D42" s="191" t="s">
        <v>3504</v>
      </c>
      <c r="E42" s="308">
        <v>230000</v>
      </c>
      <c r="F42" s="191"/>
    </row>
    <row r="43" spans="1:6" x14ac:dyDescent="0.25">
      <c r="A43" s="191">
        <v>37</v>
      </c>
      <c r="B43" s="307" t="s">
        <v>5458</v>
      </c>
      <c r="C43" s="202" t="s">
        <v>5378</v>
      </c>
      <c r="D43" s="191" t="s">
        <v>3504</v>
      </c>
      <c r="E43" s="308">
        <v>230000</v>
      </c>
      <c r="F43" s="191"/>
    </row>
    <row r="44" spans="1:6" x14ac:dyDescent="0.25">
      <c r="A44" s="191">
        <v>38</v>
      </c>
      <c r="B44" s="307" t="s">
        <v>5459</v>
      </c>
      <c r="C44" s="202" t="s">
        <v>5378</v>
      </c>
      <c r="D44" s="191" t="s">
        <v>4456</v>
      </c>
      <c r="E44" s="308">
        <v>560000</v>
      </c>
      <c r="F44" s="191"/>
    </row>
    <row r="45" spans="1:6" x14ac:dyDescent="0.25">
      <c r="A45" s="191">
        <v>39</v>
      </c>
      <c r="B45" s="307" t="s">
        <v>5460</v>
      </c>
      <c r="C45" s="202" t="s">
        <v>5379</v>
      </c>
      <c r="D45" s="191" t="s">
        <v>5421</v>
      </c>
      <c r="E45" s="308">
        <v>640000</v>
      </c>
      <c r="F45" s="191"/>
    </row>
    <row r="46" spans="1:6" x14ac:dyDescent="0.25">
      <c r="A46" s="191">
        <v>40</v>
      </c>
      <c r="B46" s="307" t="s">
        <v>5461</v>
      </c>
      <c r="C46" s="202" t="s">
        <v>5267</v>
      </c>
      <c r="D46" s="191" t="s">
        <v>3504</v>
      </c>
      <c r="E46" s="308">
        <v>690000</v>
      </c>
      <c r="F46" s="191" t="s">
        <v>4470</v>
      </c>
    </row>
    <row r="47" spans="1:6" x14ac:dyDescent="0.25">
      <c r="A47" s="191">
        <v>41</v>
      </c>
      <c r="B47" s="307" t="s">
        <v>5462</v>
      </c>
      <c r="C47" s="202" t="s">
        <v>5267</v>
      </c>
      <c r="D47" s="191" t="s">
        <v>4456</v>
      </c>
      <c r="E47" s="308">
        <v>1680000</v>
      </c>
      <c r="F47" s="191" t="s">
        <v>4470</v>
      </c>
    </row>
    <row r="48" spans="1:6" x14ac:dyDescent="0.25">
      <c r="A48" s="191">
        <v>42</v>
      </c>
      <c r="B48" s="307" t="s">
        <v>5463</v>
      </c>
      <c r="C48" s="202" t="s">
        <v>5380</v>
      </c>
      <c r="D48" s="191" t="s">
        <v>3504</v>
      </c>
      <c r="E48" s="308">
        <v>230000</v>
      </c>
      <c r="F48" s="191"/>
    </row>
    <row r="49" spans="1:6" x14ac:dyDescent="0.25">
      <c r="A49" s="191">
        <v>43</v>
      </c>
      <c r="B49" s="307" t="s">
        <v>5464</v>
      </c>
      <c r="C49" s="202" t="s">
        <v>5380</v>
      </c>
      <c r="D49" s="191" t="s">
        <v>4456</v>
      </c>
      <c r="E49" s="308">
        <v>560000</v>
      </c>
      <c r="F49" s="191"/>
    </row>
    <row r="50" spans="1:6" x14ac:dyDescent="0.25">
      <c r="A50" s="191">
        <v>44</v>
      </c>
      <c r="B50" s="307" t="s">
        <v>5465</v>
      </c>
      <c r="C50" s="202" t="s">
        <v>5381</v>
      </c>
      <c r="D50" s="191" t="s">
        <v>2576</v>
      </c>
      <c r="E50" s="308">
        <v>430000</v>
      </c>
      <c r="F50" s="191"/>
    </row>
    <row r="51" spans="1:6" x14ac:dyDescent="0.25">
      <c r="A51" s="191">
        <v>45</v>
      </c>
      <c r="B51" s="307" t="s">
        <v>5466</v>
      </c>
      <c r="C51" s="202" t="s">
        <v>3300</v>
      </c>
      <c r="D51" s="191" t="s">
        <v>3504</v>
      </c>
      <c r="E51" s="308">
        <v>230000</v>
      </c>
      <c r="F51" s="191"/>
    </row>
    <row r="52" spans="1:6" x14ac:dyDescent="0.25">
      <c r="A52" s="191">
        <v>46</v>
      </c>
      <c r="B52" s="307" t="s">
        <v>5467</v>
      </c>
      <c r="C52" s="202" t="s">
        <v>3300</v>
      </c>
      <c r="D52" s="191" t="s">
        <v>4456</v>
      </c>
      <c r="E52" s="308">
        <v>560000</v>
      </c>
      <c r="F52" s="191"/>
    </row>
    <row r="53" spans="1:6" x14ac:dyDescent="0.25">
      <c r="A53" s="191">
        <v>47</v>
      </c>
      <c r="B53" s="307" t="s">
        <v>5468</v>
      </c>
      <c r="C53" s="202" t="s">
        <v>5382</v>
      </c>
      <c r="D53" s="191" t="s">
        <v>3504</v>
      </c>
      <c r="E53" s="308">
        <v>230000</v>
      </c>
      <c r="F53" s="191"/>
    </row>
    <row r="54" spans="1:6" x14ac:dyDescent="0.25">
      <c r="A54" s="191">
        <v>48</v>
      </c>
      <c r="B54" s="307" t="s">
        <v>5469</v>
      </c>
      <c r="C54" s="202" t="s">
        <v>5382</v>
      </c>
      <c r="D54" s="191" t="s">
        <v>4456</v>
      </c>
      <c r="E54" s="308">
        <v>560000</v>
      </c>
      <c r="F54" s="191"/>
    </row>
    <row r="55" spans="1:6" x14ac:dyDescent="0.25">
      <c r="A55" s="191">
        <v>49</v>
      </c>
      <c r="B55" s="307" t="s">
        <v>5470</v>
      </c>
      <c r="C55" s="202" t="s">
        <v>3501</v>
      </c>
      <c r="D55" s="191" t="s">
        <v>3504</v>
      </c>
      <c r="E55" s="308">
        <v>230000</v>
      </c>
      <c r="F55" s="191"/>
    </row>
    <row r="56" spans="1:6" x14ac:dyDescent="0.25">
      <c r="A56" s="191">
        <v>50</v>
      </c>
      <c r="B56" s="307" t="s">
        <v>5471</v>
      </c>
      <c r="C56" s="202" t="s">
        <v>3501</v>
      </c>
      <c r="D56" s="191" t="s">
        <v>4456</v>
      </c>
      <c r="E56" s="308">
        <v>560000</v>
      </c>
      <c r="F56" s="191"/>
    </row>
    <row r="57" spans="1:6" x14ac:dyDescent="0.25">
      <c r="A57" s="191">
        <v>51</v>
      </c>
      <c r="B57" s="307" t="s">
        <v>5472</v>
      </c>
      <c r="C57" s="202" t="s">
        <v>5383</v>
      </c>
      <c r="D57" s="191" t="s">
        <v>4456</v>
      </c>
      <c r="E57" s="308">
        <v>560000</v>
      </c>
      <c r="F57" s="191"/>
    </row>
    <row r="58" spans="1:6" x14ac:dyDescent="0.25">
      <c r="A58" s="191">
        <v>52</v>
      </c>
      <c r="B58" s="307" t="s">
        <v>5473</v>
      </c>
      <c r="C58" s="202" t="s">
        <v>5383</v>
      </c>
      <c r="D58" s="191" t="s">
        <v>3504</v>
      </c>
      <c r="E58" s="308">
        <v>230000</v>
      </c>
      <c r="F58" s="191"/>
    </row>
    <row r="59" spans="1:6" x14ac:dyDescent="0.25">
      <c r="A59" s="191">
        <v>53</v>
      </c>
      <c r="B59" s="307" t="s">
        <v>5474</v>
      </c>
      <c r="C59" s="202" t="s">
        <v>5384</v>
      </c>
      <c r="D59" s="191" t="s">
        <v>3504</v>
      </c>
      <c r="E59" s="308">
        <v>230000</v>
      </c>
      <c r="F59" s="191"/>
    </row>
    <row r="60" spans="1:6" x14ac:dyDescent="0.25">
      <c r="A60" s="191">
        <v>54</v>
      </c>
      <c r="B60" s="307" t="s">
        <v>5475</v>
      </c>
      <c r="C60" s="202" t="s">
        <v>5384</v>
      </c>
      <c r="D60" s="191" t="s">
        <v>4456</v>
      </c>
      <c r="E60" s="308">
        <v>560000</v>
      </c>
      <c r="F60" s="191"/>
    </row>
    <row r="61" spans="1:6" x14ac:dyDescent="0.25">
      <c r="A61" s="191">
        <v>55</v>
      </c>
      <c r="B61" s="307" t="s">
        <v>5476</v>
      </c>
      <c r="C61" s="202" t="s">
        <v>5385</v>
      </c>
      <c r="D61" s="191" t="s">
        <v>3504</v>
      </c>
      <c r="E61" s="308">
        <v>230000</v>
      </c>
      <c r="F61" s="191"/>
    </row>
    <row r="62" spans="1:6" x14ac:dyDescent="0.25">
      <c r="A62" s="191">
        <v>56</v>
      </c>
      <c r="B62" s="307" t="s">
        <v>5477</v>
      </c>
      <c r="C62" s="202" t="s">
        <v>5385</v>
      </c>
      <c r="D62" s="191" t="s">
        <v>4456</v>
      </c>
      <c r="E62" s="308">
        <v>560000</v>
      </c>
      <c r="F62" s="191"/>
    </row>
    <row r="63" spans="1:6" x14ac:dyDescent="0.25">
      <c r="A63" s="191">
        <v>57</v>
      </c>
      <c r="B63" s="307" t="s">
        <v>5478</v>
      </c>
      <c r="C63" s="202" t="s">
        <v>5386</v>
      </c>
      <c r="D63" s="191" t="s">
        <v>3504</v>
      </c>
      <c r="E63" s="308">
        <v>230000</v>
      </c>
      <c r="F63" s="191"/>
    </row>
    <row r="64" spans="1:6" x14ac:dyDescent="0.25">
      <c r="A64" s="191">
        <v>58</v>
      </c>
      <c r="B64" s="307" t="s">
        <v>5479</v>
      </c>
      <c r="C64" s="202" t="s">
        <v>5386</v>
      </c>
      <c r="D64" s="191" t="s">
        <v>4456</v>
      </c>
      <c r="E64" s="308">
        <v>560000</v>
      </c>
      <c r="F64" s="191"/>
    </row>
    <row r="65" spans="1:6" x14ac:dyDescent="0.25">
      <c r="A65" s="191">
        <v>59</v>
      </c>
      <c r="B65" s="307" t="s">
        <v>5480</v>
      </c>
      <c r="C65" s="202" t="s">
        <v>5387</v>
      </c>
      <c r="D65" s="191" t="s">
        <v>4456</v>
      </c>
      <c r="E65" s="308">
        <v>560000</v>
      </c>
      <c r="F65" s="191"/>
    </row>
    <row r="66" spans="1:6" x14ac:dyDescent="0.25">
      <c r="A66" s="191">
        <v>60</v>
      </c>
      <c r="B66" s="307" t="s">
        <v>5481</v>
      </c>
      <c r="C66" s="202" t="s">
        <v>5387</v>
      </c>
      <c r="D66" s="191" t="s">
        <v>3504</v>
      </c>
      <c r="E66" s="308">
        <v>230000</v>
      </c>
      <c r="F66" s="191"/>
    </row>
    <row r="67" spans="1:6" x14ac:dyDescent="0.25">
      <c r="A67" s="191">
        <v>61</v>
      </c>
      <c r="B67" s="307" t="s">
        <v>5482</v>
      </c>
      <c r="C67" s="202" t="s">
        <v>5388</v>
      </c>
      <c r="D67" s="191" t="s">
        <v>3504</v>
      </c>
      <c r="E67" s="308">
        <v>230000</v>
      </c>
      <c r="F67" s="191"/>
    </row>
    <row r="68" spans="1:6" x14ac:dyDescent="0.25">
      <c r="A68" s="191">
        <v>62</v>
      </c>
      <c r="B68" s="307" t="s">
        <v>5483</v>
      </c>
      <c r="C68" s="202" t="s">
        <v>5388</v>
      </c>
      <c r="D68" s="191" t="s">
        <v>4456</v>
      </c>
      <c r="E68" s="308">
        <v>560000</v>
      </c>
      <c r="F68" s="191"/>
    </row>
    <row r="69" spans="1:6" x14ac:dyDescent="0.25">
      <c r="A69" s="191">
        <v>63</v>
      </c>
      <c r="B69" s="307" t="s">
        <v>5484</v>
      </c>
      <c r="C69" s="202" t="s">
        <v>5389</v>
      </c>
      <c r="D69" s="191" t="s">
        <v>3504</v>
      </c>
      <c r="E69" s="308">
        <v>230000</v>
      </c>
      <c r="F69" s="191"/>
    </row>
    <row r="70" spans="1:6" x14ac:dyDescent="0.25">
      <c r="A70" s="191">
        <v>64</v>
      </c>
      <c r="B70" s="307" t="s">
        <v>5485</v>
      </c>
      <c r="C70" s="202" t="s">
        <v>5389</v>
      </c>
      <c r="D70" s="191" t="s">
        <v>4456</v>
      </c>
      <c r="E70" s="308">
        <v>560000</v>
      </c>
      <c r="F70" s="191"/>
    </row>
    <row r="71" spans="1:6" x14ac:dyDescent="0.25">
      <c r="A71" s="191">
        <v>65</v>
      </c>
      <c r="B71" s="307" t="s">
        <v>5486</v>
      </c>
      <c r="C71" s="202" t="s">
        <v>2985</v>
      </c>
      <c r="D71" s="191" t="s">
        <v>3504</v>
      </c>
      <c r="E71" s="308">
        <v>230000</v>
      </c>
      <c r="F71" s="191"/>
    </row>
    <row r="72" spans="1:6" x14ac:dyDescent="0.25">
      <c r="A72" s="191">
        <v>66</v>
      </c>
      <c r="B72" s="307" t="s">
        <v>5487</v>
      </c>
      <c r="C72" s="202" t="s">
        <v>2985</v>
      </c>
      <c r="D72" s="191" t="s">
        <v>4456</v>
      </c>
      <c r="E72" s="308">
        <v>560000</v>
      </c>
      <c r="F72" s="191"/>
    </row>
    <row r="73" spans="1:6" x14ac:dyDescent="0.25">
      <c r="A73" s="191">
        <v>67</v>
      </c>
      <c r="B73" s="307" t="s">
        <v>5488</v>
      </c>
      <c r="C73" s="202" t="s">
        <v>5390</v>
      </c>
      <c r="D73" s="191" t="s">
        <v>5421</v>
      </c>
      <c r="E73" s="308">
        <v>640000</v>
      </c>
      <c r="F73" s="191"/>
    </row>
    <row r="74" spans="1:6" x14ac:dyDescent="0.25">
      <c r="A74" s="191">
        <v>68</v>
      </c>
      <c r="B74" s="307" t="s">
        <v>5489</v>
      </c>
      <c r="C74" s="202" t="s">
        <v>5391</v>
      </c>
      <c r="D74" s="191" t="s">
        <v>5421</v>
      </c>
      <c r="E74" s="308">
        <v>640000</v>
      </c>
      <c r="F74" s="191"/>
    </row>
    <row r="75" spans="1:6" x14ac:dyDescent="0.25">
      <c r="A75" s="191">
        <v>69</v>
      </c>
      <c r="B75" s="307" t="s">
        <v>5490</v>
      </c>
      <c r="C75" s="202" t="s">
        <v>5392</v>
      </c>
      <c r="D75" s="191" t="s">
        <v>3504</v>
      </c>
      <c r="E75" s="308">
        <v>230000</v>
      </c>
      <c r="F75" s="191"/>
    </row>
    <row r="76" spans="1:6" x14ac:dyDescent="0.25">
      <c r="A76" s="191">
        <v>70</v>
      </c>
      <c r="B76" s="307" t="s">
        <v>5491</v>
      </c>
      <c r="C76" s="202" t="s">
        <v>5392</v>
      </c>
      <c r="D76" s="191" t="s">
        <v>4456</v>
      </c>
      <c r="E76" s="308">
        <v>560000</v>
      </c>
      <c r="F76" s="191"/>
    </row>
    <row r="77" spans="1:6" x14ac:dyDescent="0.25">
      <c r="A77" s="191">
        <v>71</v>
      </c>
      <c r="B77" s="307" t="s">
        <v>5492</v>
      </c>
      <c r="C77" s="202" t="s">
        <v>5393</v>
      </c>
      <c r="D77" s="191" t="s">
        <v>4456</v>
      </c>
      <c r="E77" s="308">
        <v>560000</v>
      </c>
      <c r="F77" s="191"/>
    </row>
    <row r="78" spans="1:6" x14ac:dyDescent="0.25">
      <c r="A78" s="191">
        <v>72</v>
      </c>
      <c r="B78" s="307" t="s">
        <v>5493</v>
      </c>
      <c r="C78" s="202" t="s">
        <v>5393</v>
      </c>
      <c r="D78" s="191" t="s">
        <v>3504</v>
      </c>
      <c r="E78" s="308">
        <v>230000</v>
      </c>
      <c r="F78" s="191"/>
    </row>
    <row r="79" spans="1:6" x14ac:dyDescent="0.25">
      <c r="A79" s="191">
        <v>73</v>
      </c>
      <c r="B79" s="307" t="s">
        <v>5494</v>
      </c>
      <c r="C79" s="202" t="s">
        <v>2801</v>
      </c>
      <c r="D79" s="191" t="s">
        <v>4456</v>
      </c>
      <c r="E79" s="308">
        <v>560000</v>
      </c>
      <c r="F79" s="191"/>
    </row>
    <row r="80" spans="1:6" x14ac:dyDescent="0.25">
      <c r="A80" s="191">
        <v>74</v>
      </c>
      <c r="B80" s="307" t="s">
        <v>5495</v>
      </c>
      <c r="C80" s="202" t="s">
        <v>2801</v>
      </c>
      <c r="D80" s="191" t="s">
        <v>3504</v>
      </c>
      <c r="E80" s="308">
        <v>230000</v>
      </c>
      <c r="F80" s="191"/>
    </row>
    <row r="81" spans="1:6" x14ac:dyDescent="0.25">
      <c r="A81" s="191">
        <v>75</v>
      </c>
      <c r="B81" s="307" t="s">
        <v>5496</v>
      </c>
      <c r="C81" s="202" t="s">
        <v>5394</v>
      </c>
      <c r="D81" s="191" t="s">
        <v>4456</v>
      </c>
      <c r="E81" s="308">
        <v>560000</v>
      </c>
      <c r="F81" s="191"/>
    </row>
    <row r="82" spans="1:6" x14ac:dyDescent="0.25">
      <c r="A82" s="191">
        <v>76</v>
      </c>
      <c r="B82" s="307" t="s">
        <v>5497</v>
      </c>
      <c r="C82" s="202" t="s">
        <v>5394</v>
      </c>
      <c r="D82" s="191" t="s">
        <v>3504</v>
      </c>
      <c r="E82" s="308">
        <v>230000</v>
      </c>
      <c r="F82" s="191"/>
    </row>
    <row r="83" spans="1:6" x14ac:dyDescent="0.25">
      <c r="A83" s="191">
        <v>77</v>
      </c>
      <c r="B83" s="307" t="s">
        <v>5498</v>
      </c>
      <c r="C83" s="202" t="s">
        <v>5395</v>
      </c>
      <c r="D83" s="191" t="s">
        <v>4456</v>
      </c>
      <c r="E83" s="308">
        <v>560000</v>
      </c>
      <c r="F83" s="191"/>
    </row>
    <row r="84" spans="1:6" x14ac:dyDescent="0.25">
      <c r="A84" s="191">
        <v>78</v>
      </c>
      <c r="B84" s="307" t="s">
        <v>5499</v>
      </c>
      <c r="C84" s="202" t="s">
        <v>5395</v>
      </c>
      <c r="D84" s="191" t="s">
        <v>3504</v>
      </c>
      <c r="E84" s="308">
        <v>230000</v>
      </c>
      <c r="F84" s="191"/>
    </row>
    <row r="85" spans="1:6" x14ac:dyDescent="0.25">
      <c r="A85" s="191">
        <v>79</v>
      </c>
      <c r="B85" s="307" t="s">
        <v>5500</v>
      </c>
      <c r="C85" s="202" t="s">
        <v>2525</v>
      </c>
      <c r="D85" s="191" t="s">
        <v>3504</v>
      </c>
      <c r="E85" s="308">
        <v>230000</v>
      </c>
      <c r="F85" s="191"/>
    </row>
    <row r="86" spans="1:6" x14ac:dyDescent="0.25">
      <c r="A86" s="191">
        <v>80</v>
      </c>
      <c r="B86" s="307" t="s">
        <v>5501</v>
      </c>
      <c r="C86" s="202" t="s">
        <v>2525</v>
      </c>
      <c r="D86" s="191" t="s">
        <v>4456</v>
      </c>
      <c r="E86" s="308">
        <v>560000</v>
      </c>
      <c r="F86" s="191"/>
    </row>
    <row r="87" spans="1:6" x14ac:dyDescent="0.25">
      <c r="A87" s="191">
        <v>81</v>
      </c>
      <c r="B87" s="307" t="s">
        <v>5502</v>
      </c>
      <c r="C87" s="202" t="s">
        <v>5396</v>
      </c>
      <c r="D87" s="191" t="s">
        <v>4456</v>
      </c>
      <c r="E87" s="308">
        <v>560000</v>
      </c>
      <c r="F87" s="191"/>
    </row>
    <row r="88" spans="1:6" x14ac:dyDescent="0.25">
      <c r="A88" s="191">
        <v>82</v>
      </c>
      <c r="B88" s="307" t="s">
        <v>5503</v>
      </c>
      <c r="C88" s="202" t="s">
        <v>5396</v>
      </c>
      <c r="D88" s="191" t="s">
        <v>3504</v>
      </c>
      <c r="E88" s="308">
        <v>230000</v>
      </c>
      <c r="F88" s="191"/>
    </row>
    <row r="89" spans="1:6" x14ac:dyDescent="0.25">
      <c r="A89" s="191">
        <v>83</v>
      </c>
      <c r="B89" s="307" t="s">
        <v>5504</v>
      </c>
      <c r="C89" s="202" t="s">
        <v>5397</v>
      </c>
      <c r="D89" s="191" t="s">
        <v>4456</v>
      </c>
      <c r="E89" s="308">
        <v>560000</v>
      </c>
      <c r="F89" s="191"/>
    </row>
    <row r="90" spans="1:6" x14ac:dyDescent="0.25">
      <c r="A90" s="191">
        <v>84</v>
      </c>
      <c r="B90" s="307" t="s">
        <v>5505</v>
      </c>
      <c r="C90" s="202" t="s">
        <v>5397</v>
      </c>
      <c r="D90" s="191" t="s">
        <v>3504</v>
      </c>
      <c r="E90" s="308">
        <v>230000</v>
      </c>
      <c r="F90" s="191"/>
    </row>
    <row r="91" spans="1:6" x14ac:dyDescent="0.25">
      <c r="A91" s="191">
        <v>85</v>
      </c>
      <c r="B91" s="307" t="s">
        <v>5506</v>
      </c>
      <c r="C91" s="202" t="s">
        <v>2962</v>
      </c>
      <c r="D91" s="191" t="s">
        <v>4456</v>
      </c>
      <c r="E91" s="308">
        <v>560000</v>
      </c>
      <c r="F91" s="191"/>
    </row>
    <row r="92" spans="1:6" x14ac:dyDescent="0.25">
      <c r="A92" s="191">
        <v>86</v>
      </c>
      <c r="B92" s="307" t="s">
        <v>5507</v>
      </c>
      <c r="C92" s="202" t="s">
        <v>2962</v>
      </c>
      <c r="D92" s="191" t="s">
        <v>3504</v>
      </c>
      <c r="E92" s="308">
        <v>230000</v>
      </c>
      <c r="F92" s="191"/>
    </row>
    <row r="93" spans="1:6" x14ac:dyDescent="0.25">
      <c r="A93" s="191">
        <v>87</v>
      </c>
      <c r="B93" s="307" t="s">
        <v>5508</v>
      </c>
      <c r="C93" s="202" t="s">
        <v>5398</v>
      </c>
      <c r="D93" s="191" t="s">
        <v>4456</v>
      </c>
      <c r="E93" s="308">
        <v>560000</v>
      </c>
      <c r="F93" s="191"/>
    </row>
    <row r="94" spans="1:6" x14ac:dyDescent="0.25">
      <c r="A94" s="191">
        <v>88</v>
      </c>
      <c r="B94" s="307" t="s">
        <v>5509</v>
      </c>
      <c r="C94" s="202" t="s">
        <v>5398</v>
      </c>
      <c r="D94" s="191" t="s">
        <v>3504</v>
      </c>
      <c r="E94" s="308">
        <v>230000</v>
      </c>
      <c r="F94" s="191"/>
    </row>
    <row r="95" spans="1:6" x14ac:dyDescent="0.25">
      <c r="A95" s="191">
        <v>89</v>
      </c>
      <c r="B95" s="307" t="s">
        <v>5510</v>
      </c>
      <c r="C95" s="202" t="s">
        <v>2536</v>
      </c>
      <c r="D95" s="191" t="s">
        <v>4456</v>
      </c>
      <c r="E95" s="308">
        <v>560000</v>
      </c>
      <c r="F95" s="191"/>
    </row>
    <row r="96" spans="1:6" x14ac:dyDescent="0.25">
      <c r="A96" s="191">
        <v>90</v>
      </c>
      <c r="B96" s="307" t="s">
        <v>5511</v>
      </c>
      <c r="C96" s="202" t="s">
        <v>3360</v>
      </c>
      <c r="D96" s="191" t="s">
        <v>4456</v>
      </c>
      <c r="E96" s="308">
        <v>560000</v>
      </c>
      <c r="F96" s="191"/>
    </row>
    <row r="97" spans="1:6" x14ac:dyDescent="0.25">
      <c r="A97" s="191">
        <v>91</v>
      </c>
      <c r="B97" s="307" t="s">
        <v>5512</v>
      </c>
      <c r="C97" s="202" t="s">
        <v>3360</v>
      </c>
      <c r="D97" s="191" t="s">
        <v>3504</v>
      </c>
      <c r="E97" s="308">
        <v>230000</v>
      </c>
      <c r="F97" s="191"/>
    </row>
    <row r="98" spans="1:6" x14ac:dyDescent="0.25">
      <c r="A98" s="191">
        <v>92</v>
      </c>
      <c r="B98" s="307" t="s">
        <v>5513</v>
      </c>
      <c r="C98" s="202" t="s">
        <v>3685</v>
      </c>
      <c r="D98" s="191" t="s">
        <v>3504</v>
      </c>
      <c r="E98" s="308">
        <v>230000</v>
      </c>
      <c r="F98" s="191"/>
    </row>
    <row r="99" spans="1:6" x14ac:dyDescent="0.25">
      <c r="A99" s="191">
        <v>93</v>
      </c>
      <c r="B99" s="307" t="s">
        <v>5514</v>
      </c>
      <c r="C99" s="202" t="s">
        <v>3685</v>
      </c>
      <c r="D99" s="191" t="s">
        <v>4456</v>
      </c>
      <c r="E99" s="308">
        <v>560000</v>
      </c>
      <c r="F99" s="191"/>
    </row>
    <row r="100" spans="1:6" x14ac:dyDescent="0.25">
      <c r="A100" s="191">
        <v>94</v>
      </c>
      <c r="B100" s="307" t="s">
        <v>5515</v>
      </c>
      <c r="C100" s="202" t="s">
        <v>2949</v>
      </c>
      <c r="D100" s="191" t="s">
        <v>4456</v>
      </c>
      <c r="E100" s="308">
        <v>560000</v>
      </c>
      <c r="F100" s="191"/>
    </row>
    <row r="101" spans="1:6" x14ac:dyDescent="0.25">
      <c r="A101" s="191">
        <v>95</v>
      </c>
      <c r="B101" s="307" t="s">
        <v>5516</v>
      </c>
      <c r="C101" s="202" t="s">
        <v>2949</v>
      </c>
      <c r="D101" s="191" t="s">
        <v>3504</v>
      </c>
      <c r="E101" s="308">
        <v>230000</v>
      </c>
      <c r="F101" s="191"/>
    </row>
    <row r="102" spans="1:6" x14ac:dyDescent="0.25">
      <c r="A102" s="191">
        <v>96</v>
      </c>
      <c r="B102" s="307" t="s">
        <v>5517</v>
      </c>
      <c r="C102" s="202" t="s">
        <v>5399</v>
      </c>
      <c r="D102" s="191" t="s">
        <v>4456</v>
      </c>
      <c r="E102" s="308">
        <v>560000</v>
      </c>
      <c r="F102" s="191"/>
    </row>
    <row r="103" spans="1:6" x14ac:dyDescent="0.25">
      <c r="A103" s="191">
        <v>97</v>
      </c>
      <c r="B103" s="307" t="s">
        <v>5518</v>
      </c>
      <c r="C103" s="202" t="s">
        <v>5399</v>
      </c>
      <c r="D103" s="191" t="s">
        <v>3504</v>
      </c>
      <c r="E103" s="308">
        <v>230000</v>
      </c>
      <c r="F103" s="191"/>
    </row>
    <row r="104" spans="1:6" x14ac:dyDescent="0.25">
      <c r="A104" s="191">
        <v>98</v>
      </c>
      <c r="B104" s="307" t="s">
        <v>5519</v>
      </c>
      <c r="C104" s="202" t="s">
        <v>5400</v>
      </c>
      <c r="D104" s="191" t="s">
        <v>3504</v>
      </c>
      <c r="E104" s="308">
        <v>230000</v>
      </c>
      <c r="F104" s="191"/>
    </row>
    <row r="105" spans="1:6" x14ac:dyDescent="0.25">
      <c r="A105" s="191">
        <v>99</v>
      </c>
      <c r="B105" s="307" t="s">
        <v>5520</v>
      </c>
      <c r="C105" s="202" t="s">
        <v>5400</v>
      </c>
      <c r="D105" s="191" t="s">
        <v>4456</v>
      </c>
      <c r="E105" s="308">
        <v>560000</v>
      </c>
      <c r="F105" s="191"/>
    </row>
    <row r="106" spans="1:6" x14ac:dyDescent="0.25">
      <c r="A106" s="191">
        <v>100</v>
      </c>
      <c r="B106" s="307" t="s">
        <v>5521</v>
      </c>
      <c r="C106" s="202" t="s">
        <v>5401</v>
      </c>
      <c r="D106" s="191" t="s">
        <v>4456</v>
      </c>
      <c r="E106" s="308">
        <v>560000</v>
      </c>
      <c r="F106" s="191"/>
    </row>
    <row r="107" spans="1:6" x14ac:dyDescent="0.25">
      <c r="A107" s="191">
        <v>101</v>
      </c>
      <c r="B107" s="307" t="s">
        <v>5522</v>
      </c>
      <c r="C107" s="202" t="s">
        <v>5401</v>
      </c>
      <c r="D107" s="191" t="s">
        <v>3504</v>
      </c>
      <c r="E107" s="308">
        <v>230000</v>
      </c>
      <c r="F107" s="191"/>
    </row>
    <row r="108" spans="1:6" x14ac:dyDescent="0.25">
      <c r="A108" s="191">
        <v>102</v>
      </c>
      <c r="B108" s="307" t="s">
        <v>5523</v>
      </c>
      <c r="C108" s="202" t="s">
        <v>5402</v>
      </c>
      <c r="D108" s="191" t="s">
        <v>4456</v>
      </c>
      <c r="E108" s="308">
        <v>560000</v>
      </c>
      <c r="F108" s="191"/>
    </row>
    <row r="109" spans="1:6" x14ac:dyDescent="0.25">
      <c r="A109" s="191">
        <v>103</v>
      </c>
      <c r="B109" s="307" t="s">
        <v>5524</v>
      </c>
      <c r="C109" s="202" t="s">
        <v>5402</v>
      </c>
      <c r="D109" s="191" t="s">
        <v>3504</v>
      </c>
      <c r="E109" s="308">
        <v>230000</v>
      </c>
      <c r="F109" s="191"/>
    </row>
    <row r="110" spans="1:6" x14ac:dyDescent="0.25">
      <c r="A110" s="191">
        <v>104</v>
      </c>
      <c r="B110" s="307" t="s">
        <v>5525</v>
      </c>
      <c r="C110" s="202" t="s">
        <v>5403</v>
      </c>
      <c r="D110" s="191" t="s">
        <v>3504</v>
      </c>
      <c r="E110" s="308">
        <v>230000</v>
      </c>
      <c r="F110" s="191"/>
    </row>
    <row r="111" spans="1:6" x14ac:dyDescent="0.25">
      <c r="A111" s="191">
        <v>105</v>
      </c>
      <c r="B111" s="307" t="s">
        <v>5526</v>
      </c>
      <c r="C111" s="202" t="s">
        <v>5403</v>
      </c>
      <c r="D111" s="191" t="s">
        <v>4456</v>
      </c>
      <c r="E111" s="308">
        <v>560000</v>
      </c>
      <c r="F111" s="191"/>
    </row>
    <row r="112" spans="1:6" x14ac:dyDescent="0.25">
      <c r="A112" s="191">
        <v>106</v>
      </c>
      <c r="B112" s="307" t="s">
        <v>5527</v>
      </c>
      <c r="C112" s="202" t="s">
        <v>5404</v>
      </c>
      <c r="D112" s="191" t="s">
        <v>4456</v>
      </c>
      <c r="E112" s="308">
        <v>560000</v>
      </c>
      <c r="F112" s="191"/>
    </row>
    <row r="113" spans="1:6" x14ac:dyDescent="0.25">
      <c r="A113" s="191">
        <v>107</v>
      </c>
      <c r="B113" s="307" t="s">
        <v>5528</v>
      </c>
      <c r="C113" s="202" t="s">
        <v>5404</v>
      </c>
      <c r="D113" s="191" t="s">
        <v>3504</v>
      </c>
      <c r="E113" s="308">
        <v>230000</v>
      </c>
      <c r="F113" s="191"/>
    </row>
    <row r="114" spans="1:6" x14ac:dyDescent="0.25">
      <c r="A114" s="191">
        <v>108</v>
      </c>
      <c r="B114" s="307" t="s">
        <v>5529</v>
      </c>
      <c r="C114" s="202" t="s">
        <v>5405</v>
      </c>
      <c r="D114" s="191" t="s">
        <v>4456</v>
      </c>
      <c r="E114" s="308">
        <v>560000</v>
      </c>
      <c r="F114" s="191"/>
    </row>
    <row r="115" spans="1:6" x14ac:dyDescent="0.25">
      <c r="A115" s="191">
        <v>109</v>
      </c>
      <c r="B115" s="307" t="s">
        <v>5530</v>
      </c>
      <c r="C115" s="202" t="s">
        <v>5405</v>
      </c>
      <c r="D115" s="191" t="s">
        <v>3504</v>
      </c>
      <c r="E115" s="308">
        <v>230000</v>
      </c>
      <c r="F115" s="324"/>
    </row>
    <row r="116" spans="1:6" x14ac:dyDescent="0.25">
      <c r="A116" s="191">
        <v>110</v>
      </c>
      <c r="B116" s="307" t="s">
        <v>5531</v>
      </c>
      <c r="C116" s="202" t="s">
        <v>5406</v>
      </c>
      <c r="D116" s="191" t="s">
        <v>4456</v>
      </c>
      <c r="E116" s="308">
        <v>560000</v>
      </c>
      <c r="F116" s="191"/>
    </row>
    <row r="117" spans="1:6" x14ac:dyDescent="0.25">
      <c r="A117" s="191">
        <v>111</v>
      </c>
      <c r="B117" s="307" t="s">
        <v>5532</v>
      </c>
      <c r="C117" s="202" t="s">
        <v>5406</v>
      </c>
      <c r="D117" s="191" t="s">
        <v>3504</v>
      </c>
      <c r="E117" s="308">
        <v>230000</v>
      </c>
      <c r="F117" s="191"/>
    </row>
    <row r="118" spans="1:6" x14ac:dyDescent="0.25">
      <c r="A118" s="191">
        <v>112</v>
      </c>
      <c r="B118" s="307" t="s">
        <v>5533</v>
      </c>
      <c r="C118" s="202" t="s">
        <v>5407</v>
      </c>
      <c r="D118" s="191" t="s">
        <v>3504</v>
      </c>
      <c r="E118" s="308">
        <v>230000</v>
      </c>
      <c r="F118" s="191"/>
    </row>
    <row r="119" spans="1:6" x14ac:dyDescent="0.25">
      <c r="A119" s="191">
        <v>113</v>
      </c>
      <c r="B119" s="307" t="s">
        <v>5534</v>
      </c>
      <c r="C119" s="202" t="s">
        <v>5407</v>
      </c>
      <c r="D119" s="191" t="s">
        <v>4456</v>
      </c>
      <c r="E119" s="308">
        <v>560000</v>
      </c>
      <c r="F119" s="191"/>
    </row>
    <row r="120" spans="1:6" x14ac:dyDescent="0.25">
      <c r="A120" s="191">
        <v>114</v>
      </c>
      <c r="B120" s="307" t="s">
        <v>5535</v>
      </c>
      <c r="C120" s="202" t="s">
        <v>5408</v>
      </c>
      <c r="D120" s="191" t="s">
        <v>3504</v>
      </c>
      <c r="E120" s="308">
        <v>230000</v>
      </c>
      <c r="F120" s="191"/>
    </row>
    <row r="121" spans="1:6" x14ac:dyDescent="0.25">
      <c r="A121" s="191">
        <v>115</v>
      </c>
      <c r="B121" s="307" t="s">
        <v>5536</v>
      </c>
      <c r="C121" s="202" t="s">
        <v>5408</v>
      </c>
      <c r="D121" s="191" t="s">
        <v>4456</v>
      </c>
      <c r="E121" s="308">
        <v>560000</v>
      </c>
      <c r="F121" s="191"/>
    </row>
    <row r="122" spans="1:6" x14ac:dyDescent="0.25">
      <c r="A122" s="191">
        <v>116</v>
      </c>
      <c r="B122" s="307" t="s">
        <v>5537</v>
      </c>
      <c r="C122" s="202" t="s">
        <v>5409</v>
      </c>
      <c r="D122" s="191" t="s">
        <v>3504</v>
      </c>
      <c r="E122" s="308">
        <v>230000</v>
      </c>
      <c r="F122" s="191"/>
    </row>
    <row r="123" spans="1:6" x14ac:dyDescent="0.25">
      <c r="A123" s="191">
        <v>117</v>
      </c>
      <c r="B123" s="307" t="s">
        <v>5538</v>
      </c>
      <c r="C123" s="202" t="s">
        <v>5409</v>
      </c>
      <c r="D123" s="191" t="s">
        <v>4456</v>
      </c>
      <c r="E123" s="308">
        <v>560000</v>
      </c>
      <c r="F123" s="191"/>
    </row>
    <row r="124" spans="1:6" x14ac:dyDescent="0.25">
      <c r="A124" s="191">
        <v>118</v>
      </c>
      <c r="B124" s="307" t="s">
        <v>5539</v>
      </c>
      <c r="C124" s="202" t="s">
        <v>5410</v>
      </c>
      <c r="D124" s="191" t="s">
        <v>3504</v>
      </c>
      <c r="E124" s="308">
        <v>230000</v>
      </c>
      <c r="F124" s="191"/>
    </row>
    <row r="125" spans="1:6" x14ac:dyDescent="0.25">
      <c r="A125" s="191">
        <v>119</v>
      </c>
      <c r="B125" s="307" t="s">
        <v>5540</v>
      </c>
      <c r="C125" s="202" t="s">
        <v>5410</v>
      </c>
      <c r="D125" s="191" t="s">
        <v>4456</v>
      </c>
      <c r="E125" s="308">
        <v>560000</v>
      </c>
      <c r="F125" s="191"/>
    </row>
    <row r="126" spans="1:6" x14ac:dyDescent="0.25">
      <c r="A126" s="191">
        <v>120</v>
      </c>
      <c r="B126" s="307" t="s">
        <v>5541</v>
      </c>
      <c r="C126" s="202" t="s">
        <v>5411</v>
      </c>
      <c r="D126" s="191" t="s">
        <v>3504</v>
      </c>
      <c r="E126" s="308">
        <v>230000</v>
      </c>
      <c r="F126" s="191"/>
    </row>
    <row r="127" spans="1:6" x14ac:dyDescent="0.25">
      <c r="A127" s="191">
        <v>121</v>
      </c>
      <c r="B127" s="307" t="s">
        <v>5542</v>
      </c>
      <c r="C127" s="202" t="s">
        <v>5411</v>
      </c>
      <c r="D127" s="191" t="s">
        <v>4456</v>
      </c>
      <c r="E127" s="308">
        <v>560000</v>
      </c>
      <c r="F127" s="191"/>
    </row>
    <row r="128" spans="1:6" x14ac:dyDescent="0.25">
      <c r="A128" s="191">
        <v>122</v>
      </c>
      <c r="B128" s="307" t="s">
        <v>5543</v>
      </c>
      <c r="C128" s="202" t="s">
        <v>5412</v>
      </c>
      <c r="D128" s="191" t="s">
        <v>3504</v>
      </c>
      <c r="E128" s="308">
        <v>230000</v>
      </c>
      <c r="F128" s="191"/>
    </row>
    <row r="129" spans="1:6" x14ac:dyDescent="0.25">
      <c r="A129" s="191">
        <v>123</v>
      </c>
      <c r="B129" s="307" t="s">
        <v>5544</v>
      </c>
      <c r="C129" s="202" t="s">
        <v>5412</v>
      </c>
      <c r="D129" s="191" t="s">
        <v>4456</v>
      </c>
      <c r="E129" s="308">
        <v>560000</v>
      </c>
      <c r="F129" s="191"/>
    </row>
    <row r="130" spans="1:6" x14ac:dyDescent="0.25">
      <c r="A130" s="191">
        <v>124</v>
      </c>
      <c r="B130" s="307" t="s">
        <v>5545</v>
      </c>
      <c r="C130" s="202" t="s">
        <v>5413</v>
      </c>
      <c r="D130" s="191" t="s">
        <v>3504</v>
      </c>
      <c r="E130" s="308">
        <v>230000</v>
      </c>
      <c r="F130" s="191"/>
    </row>
    <row r="131" spans="1:6" x14ac:dyDescent="0.25">
      <c r="A131" s="191">
        <v>125</v>
      </c>
      <c r="B131" s="307" t="s">
        <v>5546</v>
      </c>
      <c r="C131" s="202" t="s">
        <v>5413</v>
      </c>
      <c r="D131" s="191" t="s">
        <v>4456</v>
      </c>
      <c r="E131" s="308">
        <v>560000</v>
      </c>
      <c r="F131" s="191"/>
    </row>
    <row r="132" spans="1:6" x14ac:dyDescent="0.25">
      <c r="A132" s="191">
        <v>126</v>
      </c>
      <c r="B132" s="307" t="s">
        <v>5547</v>
      </c>
      <c r="C132" s="202" t="s">
        <v>2781</v>
      </c>
      <c r="D132" s="191" t="s">
        <v>3504</v>
      </c>
      <c r="E132" s="308">
        <v>230000</v>
      </c>
      <c r="F132" s="191"/>
    </row>
    <row r="133" spans="1:6" x14ac:dyDescent="0.25">
      <c r="A133" s="191">
        <v>127</v>
      </c>
      <c r="B133" s="307" t="s">
        <v>5548</v>
      </c>
      <c r="C133" s="202" t="s">
        <v>2781</v>
      </c>
      <c r="D133" s="191" t="s">
        <v>4456</v>
      </c>
      <c r="E133" s="308">
        <v>560000</v>
      </c>
      <c r="F133" s="191"/>
    </row>
    <row r="134" spans="1:6" x14ac:dyDescent="0.25">
      <c r="A134" s="191">
        <v>128</v>
      </c>
      <c r="B134" s="307" t="s">
        <v>5549</v>
      </c>
      <c r="C134" s="202" t="s">
        <v>5414</v>
      </c>
      <c r="D134" s="191" t="s">
        <v>3504</v>
      </c>
      <c r="E134" s="308">
        <v>230000</v>
      </c>
      <c r="F134" s="191"/>
    </row>
    <row r="135" spans="1:6" x14ac:dyDescent="0.25">
      <c r="A135" s="191">
        <v>129</v>
      </c>
      <c r="B135" s="307" t="s">
        <v>5550</v>
      </c>
      <c r="C135" s="202" t="s">
        <v>5414</v>
      </c>
      <c r="D135" s="191" t="s">
        <v>4456</v>
      </c>
      <c r="E135" s="308">
        <v>560000</v>
      </c>
      <c r="F135" s="191"/>
    </row>
    <row r="136" spans="1:6" x14ac:dyDescent="0.25">
      <c r="A136" s="191">
        <v>130</v>
      </c>
      <c r="B136" s="307" t="s">
        <v>5551</v>
      </c>
      <c r="C136" s="202" t="s">
        <v>2800</v>
      </c>
      <c r="D136" s="191" t="s">
        <v>4456</v>
      </c>
      <c r="E136" s="308">
        <v>560000</v>
      </c>
      <c r="F136" s="191"/>
    </row>
    <row r="137" spans="1:6" x14ac:dyDescent="0.25">
      <c r="A137" s="191">
        <v>131</v>
      </c>
      <c r="B137" s="307" t="s">
        <v>5552</v>
      </c>
      <c r="C137" s="202" t="s">
        <v>2800</v>
      </c>
      <c r="D137" s="191" t="s">
        <v>3504</v>
      </c>
      <c r="E137" s="308">
        <v>230000</v>
      </c>
      <c r="F137" s="191"/>
    </row>
    <row r="138" spans="1:6" x14ac:dyDescent="0.25">
      <c r="A138" s="191">
        <v>132</v>
      </c>
      <c r="B138" s="307" t="s">
        <v>5553</v>
      </c>
      <c r="C138" s="202" t="s">
        <v>5415</v>
      </c>
      <c r="D138" s="191" t="s">
        <v>4456</v>
      </c>
      <c r="E138" s="308">
        <v>560000</v>
      </c>
      <c r="F138" s="191"/>
    </row>
    <row r="139" spans="1:6" x14ac:dyDescent="0.25">
      <c r="A139" s="191">
        <v>133</v>
      </c>
      <c r="B139" s="307" t="s">
        <v>5554</v>
      </c>
      <c r="C139" s="202" t="s">
        <v>5415</v>
      </c>
      <c r="D139" s="191" t="s">
        <v>3504</v>
      </c>
      <c r="E139" s="308">
        <v>230000</v>
      </c>
      <c r="F139" s="191"/>
    </row>
    <row r="140" spans="1:6" x14ac:dyDescent="0.25">
      <c r="A140" s="191">
        <v>134</v>
      </c>
      <c r="B140" s="307" t="s">
        <v>5555</v>
      </c>
      <c r="C140" s="202" t="s">
        <v>5416</v>
      </c>
      <c r="D140" s="191" t="s">
        <v>3504</v>
      </c>
      <c r="E140" s="308">
        <v>230000</v>
      </c>
      <c r="F140" s="191"/>
    </row>
    <row r="141" spans="1:6" x14ac:dyDescent="0.25">
      <c r="A141" s="191">
        <v>135</v>
      </c>
      <c r="B141" s="307" t="s">
        <v>5556</v>
      </c>
      <c r="C141" s="202" t="s">
        <v>5416</v>
      </c>
      <c r="D141" s="191" t="s">
        <v>4456</v>
      </c>
      <c r="E141" s="308">
        <v>560000</v>
      </c>
      <c r="F141" s="191"/>
    </row>
    <row r="142" spans="1:6" x14ac:dyDescent="0.25">
      <c r="A142" s="191">
        <v>136</v>
      </c>
      <c r="B142" s="307" t="s">
        <v>5557</v>
      </c>
      <c r="C142" s="202" t="s">
        <v>5417</v>
      </c>
      <c r="D142" s="191" t="s">
        <v>3504</v>
      </c>
      <c r="E142" s="308">
        <v>230000</v>
      </c>
      <c r="F142" s="191"/>
    </row>
    <row r="143" spans="1:6" x14ac:dyDescent="0.25">
      <c r="A143" s="191">
        <v>137</v>
      </c>
      <c r="B143" s="307" t="s">
        <v>5558</v>
      </c>
      <c r="C143" s="202" t="s">
        <v>5417</v>
      </c>
      <c r="D143" s="191" t="s">
        <v>4456</v>
      </c>
      <c r="E143" s="308">
        <v>560000</v>
      </c>
      <c r="F143" s="191"/>
    </row>
    <row r="144" spans="1:6" x14ac:dyDescent="0.25">
      <c r="A144" s="191">
        <v>138</v>
      </c>
      <c r="B144" s="307" t="s">
        <v>5559</v>
      </c>
      <c r="C144" s="202" t="s">
        <v>3341</v>
      </c>
      <c r="D144" s="191" t="s">
        <v>3504</v>
      </c>
      <c r="E144" s="308">
        <v>230000</v>
      </c>
      <c r="F144" s="191"/>
    </row>
    <row r="145" spans="1:8" x14ac:dyDescent="0.25">
      <c r="A145" s="191">
        <v>139</v>
      </c>
      <c r="B145" s="307" t="s">
        <v>5560</v>
      </c>
      <c r="C145" s="202" t="s">
        <v>3341</v>
      </c>
      <c r="D145" s="191" t="s">
        <v>4456</v>
      </c>
      <c r="E145" s="308">
        <v>560000</v>
      </c>
      <c r="F145" s="191"/>
    </row>
    <row r="146" spans="1:8" x14ac:dyDescent="0.25">
      <c r="A146" s="191">
        <v>140</v>
      </c>
      <c r="B146" s="307" t="s">
        <v>5561</v>
      </c>
      <c r="C146" s="202" t="s">
        <v>5418</v>
      </c>
      <c r="D146" s="191" t="s">
        <v>2576</v>
      </c>
      <c r="E146" s="308">
        <v>430000</v>
      </c>
      <c r="F146" s="191"/>
    </row>
    <row r="147" spans="1:8" x14ac:dyDescent="0.25">
      <c r="A147" s="191">
        <v>141</v>
      </c>
      <c r="B147" s="307" t="s">
        <v>5562</v>
      </c>
      <c r="C147" s="202" t="s">
        <v>2554</v>
      </c>
      <c r="D147" s="191" t="s">
        <v>3504</v>
      </c>
      <c r="E147" s="308">
        <v>920000</v>
      </c>
      <c r="F147" s="191" t="s">
        <v>4468</v>
      </c>
    </row>
    <row r="148" spans="1:8" x14ac:dyDescent="0.25">
      <c r="A148" s="191">
        <v>142</v>
      </c>
      <c r="B148" s="307" t="s">
        <v>5563</v>
      </c>
      <c r="C148" s="202" t="s">
        <v>2554</v>
      </c>
      <c r="D148" s="191" t="s">
        <v>4456</v>
      </c>
      <c r="E148" s="308">
        <v>2240000</v>
      </c>
      <c r="F148" s="191" t="s">
        <v>4468</v>
      </c>
    </row>
    <row r="149" spans="1:8" x14ac:dyDescent="0.25">
      <c r="A149" s="191">
        <v>143</v>
      </c>
      <c r="B149" s="307" t="s">
        <v>5564</v>
      </c>
      <c r="C149" s="202" t="s">
        <v>5419</v>
      </c>
      <c r="D149" s="191" t="s">
        <v>3504</v>
      </c>
      <c r="E149" s="308">
        <v>230000</v>
      </c>
      <c r="F149" s="191"/>
    </row>
    <row r="150" spans="1:8" x14ac:dyDescent="0.25">
      <c r="A150" s="191">
        <v>144</v>
      </c>
      <c r="B150" s="307" t="s">
        <v>5565</v>
      </c>
      <c r="C150" s="202" t="s">
        <v>5419</v>
      </c>
      <c r="D150" s="191" t="s">
        <v>4456</v>
      </c>
      <c r="E150" s="308">
        <v>560000</v>
      </c>
      <c r="F150" s="191"/>
    </row>
    <row r="151" spans="1:8" x14ac:dyDescent="0.25">
      <c r="A151" s="191">
        <v>145</v>
      </c>
      <c r="B151" s="307" t="s">
        <v>5566</v>
      </c>
      <c r="C151" s="202" t="s">
        <v>5420</v>
      </c>
      <c r="D151" s="191" t="s">
        <v>4456</v>
      </c>
      <c r="E151" s="308">
        <v>560000</v>
      </c>
      <c r="F151" s="191"/>
    </row>
    <row r="152" spans="1:8" x14ac:dyDescent="0.25">
      <c r="A152" s="191">
        <v>146</v>
      </c>
      <c r="B152" s="307" t="s">
        <v>5567</v>
      </c>
      <c r="C152" s="202" t="s">
        <v>5420</v>
      </c>
      <c r="D152" s="191" t="s">
        <v>3504</v>
      </c>
      <c r="E152" s="308">
        <v>230000</v>
      </c>
      <c r="F152" s="309"/>
    </row>
    <row r="153" spans="1:8" x14ac:dyDescent="0.25">
      <c r="A153" s="191">
        <v>147</v>
      </c>
      <c r="B153" s="307" t="s">
        <v>5577</v>
      </c>
      <c r="C153" s="202" t="s">
        <v>5568</v>
      </c>
      <c r="D153" s="191" t="s">
        <v>4456</v>
      </c>
      <c r="E153" s="308">
        <v>1680000</v>
      </c>
      <c r="F153" s="191" t="s">
        <v>4470</v>
      </c>
    </row>
    <row r="154" spans="1:8" x14ac:dyDescent="0.25">
      <c r="A154" s="191">
        <v>148</v>
      </c>
      <c r="B154" s="307" t="s">
        <v>5578</v>
      </c>
      <c r="C154" s="202" t="s">
        <v>5568</v>
      </c>
      <c r="D154" s="191" t="s">
        <v>3504</v>
      </c>
      <c r="E154" s="308">
        <v>690000</v>
      </c>
      <c r="F154" s="191" t="s">
        <v>4470</v>
      </c>
    </row>
    <row r="155" spans="1:8" x14ac:dyDescent="0.25">
      <c r="A155" s="191">
        <v>149</v>
      </c>
      <c r="B155" s="307" t="s">
        <v>5579</v>
      </c>
      <c r="C155" s="202" t="s">
        <v>5569</v>
      </c>
      <c r="D155" s="191" t="s">
        <v>4456</v>
      </c>
      <c r="E155" s="308">
        <v>560000</v>
      </c>
      <c r="F155" s="191"/>
    </row>
    <row r="156" spans="1:8" x14ac:dyDescent="0.25">
      <c r="A156" s="191">
        <v>150</v>
      </c>
      <c r="B156" s="307" t="s">
        <v>5580</v>
      </c>
      <c r="C156" s="202" t="s">
        <v>5569</v>
      </c>
      <c r="D156" s="191" t="s">
        <v>3504</v>
      </c>
      <c r="E156" s="308">
        <v>230000</v>
      </c>
      <c r="F156" s="191"/>
      <c r="H156" s="306">
        <f>F152+F115</f>
        <v>0</v>
      </c>
    </row>
    <row r="157" spans="1:8" x14ac:dyDescent="0.25">
      <c r="A157" s="191">
        <v>151</v>
      </c>
      <c r="B157" s="307" t="s">
        <v>5581</v>
      </c>
      <c r="C157" s="202" t="s">
        <v>5570</v>
      </c>
      <c r="D157" s="191" t="s">
        <v>5421</v>
      </c>
      <c r="E157" s="308">
        <v>640000</v>
      </c>
      <c r="F157" s="191"/>
    </row>
    <row r="158" spans="1:8" x14ac:dyDescent="0.25">
      <c r="A158" s="191">
        <v>152</v>
      </c>
      <c r="B158" s="307" t="s">
        <v>5582</v>
      </c>
      <c r="C158" s="202" t="s">
        <v>5571</v>
      </c>
      <c r="D158" s="191" t="s">
        <v>4456</v>
      </c>
      <c r="E158" s="308">
        <v>560000</v>
      </c>
      <c r="F158" s="191"/>
    </row>
    <row r="159" spans="1:8" x14ac:dyDescent="0.25">
      <c r="A159" s="191">
        <v>153</v>
      </c>
      <c r="B159" s="307" t="s">
        <v>5583</v>
      </c>
      <c r="C159" s="202" t="s">
        <v>5571</v>
      </c>
      <c r="D159" s="191" t="s">
        <v>3504</v>
      </c>
      <c r="E159" s="308">
        <v>230000</v>
      </c>
      <c r="F159" s="191"/>
    </row>
    <row r="160" spans="1:8" x14ac:dyDescent="0.25">
      <c r="A160" s="191">
        <v>154</v>
      </c>
      <c r="B160" s="307" t="s">
        <v>5584</v>
      </c>
      <c r="C160" s="202" t="s">
        <v>4885</v>
      </c>
      <c r="D160" s="191" t="s">
        <v>3504</v>
      </c>
      <c r="E160" s="308">
        <v>230000</v>
      </c>
      <c r="F160" s="191"/>
    </row>
    <row r="161" spans="1:9" x14ac:dyDescent="0.25">
      <c r="A161" s="191">
        <v>155</v>
      </c>
      <c r="B161" s="307" t="s">
        <v>5585</v>
      </c>
      <c r="C161" s="202" t="s">
        <v>5572</v>
      </c>
      <c r="D161" s="191" t="s">
        <v>4456</v>
      </c>
      <c r="E161" s="308">
        <v>560000</v>
      </c>
      <c r="F161" s="191"/>
    </row>
    <row r="162" spans="1:9" x14ac:dyDescent="0.25">
      <c r="A162" s="191">
        <v>156</v>
      </c>
      <c r="B162" s="307" t="s">
        <v>5586</v>
      </c>
      <c r="C162" s="202" t="s">
        <v>5572</v>
      </c>
      <c r="D162" s="191" t="s">
        <v>3504</v>
      </c>
      <c r="E162" s="308">
        <v>230000</v>
      </c>
      <c r="F162" s="191"/>
    </row>
    <row r="163" spans="1:9" x14ac:dyDescent="0.25">
      <c r="A163" s="191">
        <v>157</v>
      </c>
      <c r="B163" s="307" t="s">
        <v>5587</v>
      </c>
      <c r="C163" s="202" t="s">
        <v>5573</v>
      </c>
      <c r="D163" s="191" t="s">
        <v>2575</v>
      </c>
      <c r="E163" s="308">
        <v>400000</v>
      </c>
      <c r="F163" s="191"/>
    </row>
    <row r="164" spans="1:9" x14ac:dyDescent="0.25">
      <c r="A164" s="191">
        <v>158</v>
      </c>
      <c r="B164" s="307" t="s">
        <v>5588</v>
      </c>
      <c r="C164" s="202" t="s">
        <v>5574</v>
      </c>
      <c r="D164" s="191" t="s">
        <v>2575</v>
      </c>
      <c r="E164" s="308">
        <v>400000</v>
      </c>
      <c r="F164" s="191"/>
    </row>
    <row r="165" spans="1:9" x14ac:dyDescent="0.25">
      <c r="A165" s="191">
        <v>159</v>
      </c>
      <c r="B165" s="307" t="s">
        <v>5589</v>
      </c>
      <c r="C165" s="202" t="s">
        <v>5575</v>
      </c>
      <c r="D165" s="191" t="s">
        <v>4456</v>
      </c>
      <c r="E165" s="308">
        <v>560000</v>
      </c>
      <c r="F165" s="191"/>
    </row>
    <row r="166" spans="1:9" x14ac:dyDescent="0.25">
      <c r="A166" s="191">
        <v>160</v>
      </c>
      <c r="B166" s="307" t="s">
        <v>5590</v>
      </c>
      <c r="C166" s="202" t="s">
        <v>5575</v>
      </c>
      <c r="D166" s="191" t="s">
        <v>3504</v>
      </c>
      <c r="E166" s="308">
        <v>230000</v>
      </c>
      <c r="F166" s="191"/>
    </row>
    <row r="167" spans="1:9" x14ac:dyDescent="0.25">
      <c r="A167" s="191">
        <v>161</v>
      </c>
      <c r="B167" s="307" t="s">
        <v>5591</v>
      </c>
      <c r="C167" s="202" t="s">
        <v>5576</v>
      </c>
      <c r="D167" s="191" t="s">
        <v>3504</v>
      </c>
      <c r="E167" s="308">
        <v>230000</v>
      </c>
      <c r="F167" s="191"/>
    </row>
    <row r="168" spans="1:9" x14ac:dyDescent="0.25">
      <c r="A168" s="191">
        <v>162</v>
      </c>
      <c r="B168" s="307" t="s">
        <v>5592</v>
      </c>
      <c r="C168" s="202" t="s">
        <v>5576</v>
      </c>
      <c r="D168" s="191" t="s">
        <v>4456</v>
      </c>
      <c r="E168" s="308">
        <v>560000</v>
      </c>
      <c r="F168" s="309"/>
      <c r="H168" s="306">
        <f>F168+H156</f>
        <v>0</v>
      </c>
    </row>
    <row r="169" spans="1:9" x14ac:dyDescent="0.25">
      <c r="A169" s="310" t="s">
        <v>330</v>
      </c>
      <c r="B169" s="311"/>
      <c r="C169" s="311"/>
      <c r="D169" s="312"/>
      <c r="E169" s="313">
        <f>SUM(E7:E168)</f>
        <v>73820000</v>
      </c>
      <c r="F169" s="314"/>
      <c r="I169" s="234">
        <f>E169-14350</f>
        <v>73805650</v>
      </c>
    </row>
    <row r="170" spans="1:9" x14ac:dyDescent="0.25">
      <c r="A170" s="315" t="s">
        <v>5595</v>
      </c>
      <c r="B170" s="316"/>
      <c r="C170" s="316"/>
      <c r="D170" s="316"/>
      <c r="E170" s="316"/>
      <c r="F170" s="316"/>
    </row>
    <row r="171" spans="1:9" x14ac:dyDescent="0.25">
      <c r="A171" s="317" t="s">
        <v>5596</v>
      </c>
      <c r="B171" s="317"/>
      <c r="C171" s="317"/>
      <c r="D171" s="317"/>
      <c r="E171" s="317"/>
      <c r="F171" s="317"/>
    </row>
    <row r="172" spans="1:9" x14ac:dyDescent="0.25">
      <c r="A172" s="318" t="s">
        <v>9</v>
      </c>
      <c r="B172" s="318"/>
      <c r="C172" s="318"/>
      <c r="D172" s="318" t="s">
        <v>10</v>
      </c>
      <c r="E172" s="318"/>
      <c r="F172" s="318"/>
    </row>
    <row r="173" spans="1:9" x14ac:dyDescent="0.25">
      <c r="A173" s="319"/>
      <c r="B173" s="319"/>
      <c r="C173" s="319"/>
      <c r="D173" s="319"/>
      <c r="E173" s="320"/>
      <c r="F173" s="321"/>
    </row>
    <row r="174" spans="1:9" x14ac:dyDescent="0.25">
      <c r="A174" s="319"/>
      <c r="B174" s="319"/>
      <c r="C174" s="319"/>
      <c r="D174" s="319"/>
      <c r="E174" s="320"/>
      <c r="F174" s="321"/>
    </row>
    <row r="175" spans="1:9" x14ac:dyDescent="0.25">
      <c r="A175" s="319"/>
      <c r="B175" s="319"/>
      <c r="C175" s="319"/>
      <c r="D175" s="319"/>
      <c r="E175" s="320"/>
      <c r="F175" s="321"/>
    </row>
    <row r="176" spans="1:9" x14ac:dyDescent="0.25">
      <c r="A176" s="319"/>
      <c r="B176" s="319"/>
      <c r="C176" s="319"/>
      <c r="D176" s="319"/>
      <c r="E176" s="320"/>
      <c r="F176" s="321"/>
    </row>
    <row r="177" spans="1:11" x14ac:dyDescent="0.25">
      <c r="A177" s="318" t="s">
        <v>11</v>
      </c>
      <c r="B177" s="318"/>
      <c r="C177" s="318"/>
      <c r="D177" s="318" t="s">
        <v>12</v>
      </c>
      <c r="E177" s="322"/>
      <c r="F177" s="318"/>
    </row>
    <row r="178" spans="1:11" x14ac:dyDescent="0.25">
      <c r="A178" s="329"/>
      <c r="B178" s="329"/>
      <c r="C178" s="329"/>
      <c r="D178" s="329"/>
      <c r="E178" s="330"/>
      <c r="F178" s="329"/>
    </row>
    <row r="179" spans="1:11" x14ac:dyDescent="0.25">
      <c r="A179" s="304"/>
      <c r="B179" s="323" t="s">
        <v>183</v>
      </c>
      <c r="C179" s="323"/>
      <c r="D179" s="304"/>
      <c r="E179" s="305"/>
      <c r="F179" s="304"/>
      <c r="K179">
        <v>750</v>
      </c>
    </row>
    <row r="180" spans="1:11" x14ac:dyDescent="0.25">
      <c r="A180" s="205" t="s">
        <v>5594</v>
      </c>
      <c r="B180" s="205"/>
      <c r="C180" s="205"/>
      <c r="D180" s="302"/>
      <c r="E180" s="303"/>
      <c r="F180" s="302"/>
      <c r="K180">
        <v>800</v>
      </c>
    </row>
    <row r="181" spans="1:11" x14ac:dyDescent="0.25">
      <c r="A181" s="205" t="s">
        <v>5598</v>
      </c>
      <c r="B181" s="205"/>
      <c r="C181" s="205"/>
      <c r="D181" s="325"/>
      <c r="E181" s="326"/>
      <c r="F181" s="325"/>
      <c r="K181">
        <v>19090</v>
      </c>
    </row>
    <row r="182" spans="1:11" x14ac:dyDescent="0.25">
      <c r="A182" s="323" t="s">
        <v>5597</v>
      </c>
      <c r="B182" s="323"/>
      <c r="C182" s="323"/>
      <c r="D182" s="302"/>
      <c r="E182" s="303"/>
      <c r="F182" s="302"/>
      <c r="K182">
        <v>46780</v>
      </c>
    </row>
    <row r="183" spans="1:11" x14ac:dyDescent="0.25">
      <c r="A183" s="205" t="s">
        <v>5599</v>
      </c>
      <c r="B183" s="205"/>
      <c r="C183" s="205"/>
      <c r="D183" s="304"/>
      <c r="E183" s="305"/>
      <c r="F183" s="304"/>
      <c r="K183">
        <v>6400</v>
      </c>
    </row>
    <row r="184" spans="1:11" x14ac:dyDescent="0.25">
      <c r="A184" s="323" t="s">
        <v>5593</v>
      </c>
      <c r="B184" s="328"/>
      <c r="C184" s="323"/>
      <c r="D184" s="304"/>
      <c r="E184" s="305"/>
      <c r="F184" s="304"/>
      <c r="K184">
        <f>SUM(K179:K183)</f>
        <v>73820</v>
      </c>
    </row>
    <row r="185" spans="1:11" ht="15.75" x14ac:dyDescent="0.25">
      <c r="A185" s="203"/>
      <c r="B185" s="203"/>
      <c r="C185" s="203"/>
      <c r="D185" s="203"/>
      <c r="E185" s="210"/>
      <c r="F185" s="203"/>
    </row>
    <row r="186" spans="1:11" ht="15.75" x14ac:dyDescent="0.25">
      <c r="A186" s="203"/>
      <c r="B186" s="203"/>
      <c r="C186" s="203"/>
      <c r="D186" s="203"/>
      <c r="E186" s="210"/>
      <c r="F186" s="203"/>
    </row>
    <row r="187" spans="1:11" ht="15.75" x14ac:dyDescent="0.25">
      <c r="A187" s="203"/>
      <c r="B187" s="203"/>
      <c r="C187" s="203"/>
      <c r="D187" s="203"/>
      <c r="E187" s="210"/>
      <c r="F187" s="203"/>
    </row>
    <row r="188" spans="1:11" ht="15.75" x14ac:dyDescent="0.25">
      <c r="A188" s="203"/>
      <c r="B188" s="203"/>
      <c r="C188" s="203"/>
      <c r="D188" s="203"/>
      <c r="E188" s="210"/>
      <c r="F188" s="203"/>
    </row>
    <row r="189" spans="1:11" ht="15.75" x14ac:dyDescent="0.25">
      <c r="A189" s="203"/>
      <c r="B189" s="203"/>
      <c r="C189" s="203"/>
      <c r="D189" s="203"/>
      <c r="E189" s="210"/>
      <c r="F189" s="203"/>
    </row>
    <row r="190" spans="1:11" ht="15.75" x14ac:dyDescent="0.25">
      <c r="A190" s="203"/>
      <c r="B190" s="203"/>
      <c r="C190" s="203"/>
      <c r="D190" s="203"/>
      <c r="E190" s="210"/>
      <c r="F190" s="203"/>
    </row>
    <row r="191" spans="1:11" ht="15.75" x14ac:dyDescent="0.25">
      <c r="A191" s="203"/>
      <c r="B191" s="203"/>
      <c r="C191" s="203"/>
      <c r="D191" s="203"/>
      <c r="E191" s="210"/>
      <c r="F191" s="203"/>
    </row>
    <row r="192" spans="1:11" ht="15.75" x14ac:dyDescent="0.25">
      <c r="A192" s="203"/>
      <c r="B192" s="203"/>
      <c r="C192" s="203"/>
      <c r="D192" s="203"/>
      <c r="E192" s="210"/>
      <c r="F192" s="203"/>
    </row>
    <row r="193" spans="1:6" ht="15.75" x14ac:dyDescent="0.25">
      <c r="A193" s="203"/>
      <c r="B193" s="203"/>
      <c r="C193" s="203"/>
      <c r="D193" s="203"/>
      <c r="E193" s="210"/>
      <c r="F193" s="203"/>
    </row>
    <row r="194" spans="1:6" ht="15.75" x14ac:dyDescent="0.25">
      <c r="A194" s="203"/>
      <c r="B194" s="203"/>
      <c r="C194" s="203"/>
      <c r="D194" s="203"/>
      <c r="E194" s="210"/>
      <c r="F194" s="203"/>
    </row>
    <row r="195" spans="1:6" ht="15.75" x14ac:dyDescent="0.25">
      <c r="A195" s="203"/>
      <c r="B195" s="203"/>
      <c r="C195" s="203"/>
      <c r="D195" s="203"/>
      <c r="E195" s="210"/>
      <c r="F195" s="203"/>
    </row>
    <row r="196" spans="1:6" ht="15.75" x14ac:dyDescent="0.25">
      <c r="A196" s="203"/>
      <c r="B196" s="203"/>
      <c r="C196" s="203"/>
      <c r="D196" s="203"/>
      <c r="E196" s="210"/>
      <c r="F196" s="203"/>
    </row>
    <row r="197" spans="1:6" ht="15.75" x14ac:dyDescent="0.25">
      <c r="A197" s="203"/>
      <c r="B197" s="203"/>
      <c r="C197" s="203"/>
      <c r="D197" s="203"/>
      <c r="E197" s="210"/>
      <c r="F197" s="203"/>
    </row>
    <row r="198" spans="1:6" ht="15.75" x14ac:dyDescent="0.25">
      <c r="A198" s="203"/>
      <c r="B198" s="203"/>
      <c r="C198" s="203"/>
      <c r="D198" s="203"/>
      <c r="E198" s="210"/>
      <c r="F198" s="203"/>
    </row>
    <row r="199" spans="1:6" ht="15.75" x14ac:dyDescent="0.25">
      <c r="A199" s="203"/>
      <c r="B199" s="203"/>
      <c r="C199" s="203"/>
      <c r="D199" s="203"/>
      <c r="E199" s="210"/>
      <c r="F199" s="203"/>
    </row>
    <row r="200" spans="1:6" ht="15.75" x14ac:dyDescent="0.25">
      <c r="A200" s="203"/>
      <c r="B200" s="203"/>
      <c r="C200" s="203"/>
      <c r="D200" s="203"/>
      <c r="E200" s="210"/>
      <c r="F200" s="203"/>
    </row>
    <row r="201" spans="1:6" ht="15.75" x14ac:dyDescent="0.25">
      <c r="A201" s="203"/>
      <c r="B201" s="203"/>
      <c r="C201" s="203"/>
      <c r="D201" s="203"/>
      <c r="E201" s="210"/>
      <c r="F201" s="203"/>
    </row>
    <row r="202" spans="1:6" ht="15.75" x14ac:dyDescent="0.25">
      <c r="A202" s="203"/>
      <c r="B202" s="203"/>
      <c r="C202" s="203"/>
      <c r="D202" s="203"/>
      <c r="E202" s="210"/>
      <c r="F202" s="203"/>
    </row>
    <row r="203" spans="1:6" ht="15.75" x14ac:dyDescent="0.25">
      <c r="A203" s="203"/>
      <c r="B203" s="203"/>
      <c r="C203" s="203"/>
      <c r="D203" s="203"/>
      <c r="E203" s="210"/>
      <c r="F203" s="203"/>
    </row>
    <row r="204" spans="1:6" ht="15.75" x14ac:dyDescent="0.25">
      <c r="A204" s="203"/>
      <c r="B204" s="203"/>
      <c r="C204" s="203"/>
      <c r="D204" s="203"/>
      <c r="E204" s="210"/>
      <c r="F204" s="203"/>
    </row>
    <row r="205" spans="1:6" ht="15.75" x14ac:dyDescent="0.25">
      <c r="A205" s="203"/>
      <c r="B205" s="203"/>
      <c r="C205" s="203"/>
      <c r="D205" s="203"/>
      <c r="E205" s="210"/>
      <c r="F205" s="203"/>
    </row>
    <row r="206" spans="1:6" ht="15.75" x14ac:dyDescent="0.25">
      <c r="A206" s="203"/>
      <c r="B206" s="203"/>
      <c r="C206" s="203"/>
      <c r="D206" s="203"/>
      <c r="E206" s="210"/>
      <c r="F206" s="203"/>
    </row>
    <row r="207" spans="1:6" ht="15.75" x14ac:dyDescent="0.25">
      <c r="A207" s="203"/>
      <c r="B207" s="203"/>
      <c r="C207" s="203"/>
      <c r="D207" s="203"/>
      <c r="E207" s="210"/>
      <c r="F207" s="203"/>
    </row>
    <row r="208" spans="1:6" ht="15.75" x14ac:dyDescent="0.25">
      <c r="A208" s="203"/>
      <c r="B208" s="203"/>
      <c r="C208" s="203"/>
      <c r="D208" s="203"/>
      <c r="E208" s="210"/>
      <c r="F208" s="203"/>
    </row>
    <row r="209" spans="1:6" ht="15.75" x14ac:dyDescent="0.25">
      <c r="A209" s="203"/>
      <c r="B209" s="203"/>
      <c r="C209" s="203"/>
      <c r="D209" s="203"/>
      <c r="E209" s="210"/>
      <c r="F209" s="203"/>
    </row>
    <row r="210" spans="1:6" ht="15.75" x14ac:dyDescent="0.25">
      <c r="A210" s="203"/>
      <c r="B210" s="203"/>
      <c r="C210" s="203"/>
      <c r="D210" s="203"/>
      <c r="E210" s="210"/>
      <c r="F210" s="203"/>
    </row>
    <row r="211" spans="1:6" ht="15.75" x14ac:dyDescent="0.25">
      <c r="A211" s="203"/>
      <c r="B211" s="203"/>
      <c r="C211" s="203"/>
      <c r="D211" s="203"/>
      <c r="E211" s="210"/>
      <c r="F211" s="203"/>
    </row>
    <row r="212" spans="1:6" ht="15.75" x14ac:dyDescent="0.25">
      <c r="A212" s="203"/>
      <c r="B212" s="203"/>
      <c r="C212" s="203"/>
      <c r="D212" s="203"/>
      <c r="E212" s="210"/>
      <c r="F212" s="203"/>
    </row>
    <row r="213" spans="1:6" ht="15.75" x14ac:dyDescent="0.25">
      <c r="A213" s="203"/>
      <c r="B213" s="203"/>
      <c r="C213" s="203"/>
      <c r="D213" s="203"/>
      <c r="E213" s="210"/>
      <c r="F213" s="203"/>
    </row>
    <row r="214" spans="1:6" ht="15.75" x14ac:dyDescent="0.25">
      <c r="A214" s="203"/>
      <c r="B214" s="203"/>
      <c r="C214" s="203"/>
      <c r="D214" s="203"/>
      <c r="E214" s="210"/>
      <c r="F214" s="203"/>
    </row>
    <row r="215" spans="1:6" ht="15.75" x14ac:dyDescent="0.25">
      <c r="A215" s="203"/>
      <c r="B215" s="203"/>
      <c r="C215" s="203"/>
      <c r="D215" s="203"/>
      <c r="E215" s="210"/>
      <c r="F215" s="203"/>
    </row>
    <row r="216" spans="1:6" ht="15.75" x14ac:dyDescent="0.25">
      <c r="A216" s="203"/>
      <c r="B216" s="203"/>
      <c r="C216" s="203"/>
      <c r="D216" s="203"/>
      <c r="E216" s="210"/>
      <c r="F216" s="203"/>
    </row>
    <row r="217" spans="1:6" ht="15.75" x14ac:dyDescent="0.25">
      <c r="A217" s="203"/>
      <c r="B217" s="203"/>
      <c r="C217" s="203"/>
      <c r="D217" s="203"/>
      <c r="E217" s="210"/>
      <c r="F217" s="203"/>
    </row>
    <row r="218" spans="1:6" ht="15.75" x14ac:dyDescent="0.25">
      <c r="A218" s="203"/>
      <c r="B218" s="203"/>
      <c r="C218" s="203"/>
      <c r="D218" s="203"/>
      <c r="E218" s="210"/>
      <c r="F218" s="203"/>
    </row>
    <row r="219" spans="1:6" ht="15.75" x14ac:dyDescent="0.25">
      <c r="A219" s="203"/>
      <c r="B219" s="203"/>
      <c r="C219" s="203"/>
      <c r="D219" s="203"/>
      <c r="E219" s="210"/>
      <c r="F219" s="203"/>
    </row>
    <row r="220" spans="1:6" ht="15.75" x14ac:dyDescent="0.25">
      <c r="A220" s="203"/>
      <c r="B220" s="203"/>
      <c r="C220" s="203"/>
      <c r="D220" s="203"/>
      <c r="E220" s="210"/>
      <c r="F220" s="203"/>
    </row>
    <row r="221" spans="1:6" ht="15.75" x14ac:dyDescent="0.25">
      <c r="A221" s="203"/>
      <c r="B221" s="203"/>
      <c r="C221" s="203"/>
      <c r="D221" s="203"/>
      <c r="E221" s="210"/>
      <c r="F221" s="203"/>
    </row>
    <row r="222" spans="1:6" ht="15.75" x14ac:dyDescent="0.25">
      <c r="A222" s="203"/>
      <c r="B222" s="203"/>
      <c r="C222" s="203"/>
      <c r="D222" s="203"/>
      <c r="E222" s="210"/>
      <c r="F222" s="203"/>
    </row>
    <row r="223" spans="1:6" ht="15.75" x14ac:dyDescent="0.25">
      <c r="A223" s="203"/>
      <c r="B223" s="203"/>
      <c r="C223" s="203"/>
      <c r="D223" s="203"/>
      <c r="E223" s="210"/>
      <c r="F223" s="203"/>
    </row>
    <row r="224" spans="1:6" ht="15.75" x14ac:dyDescent="0.25">
      <c r="A224" s="203"/>
      <c r="B224" s="203"/>
      <c r="C224" s="203"/>
      <c r="D224" s="203"/>
      <c r="E224" s="210"/>
      <c r="F224" s="203"/>
    </row>
    <row r="225" spans="1:6" ht="15.75" x14ac:dyDescent="0.25">
      <c r="A225" s="203"/>
      <c r="B225" s="203"/>
      <c r="C225" s="203"/>
      <c r="D225" s="203"/>
      <c r="E225" s="210"/>
      <c r="F225" s="203"/>
    </row>
    <row r="226" spans="1:6" ht="15.75" x14ac:dyDescent="0.25">
      <c r="A226" s="203"/>
      <c r="B226" s="203"/>
      <c r="C226" s="203"/>
      <c r="D226" s="203"/>
      <c r="E226" s="210"/>
      <c r="F226" s="203"/>
    </row>
    <row r="227" spans="1:6" ht="15.75" x14ac:dyDescent="0.25">
      <c r="A227" s="203"/>
      <c r="B227" s="203"/>
      <c r="C227" s="203"/>
      <c r="D227" s="203"/>
      <c r="E227" s="210"/>
      <c r="F227" s="203"/>
    </row>
    <row r="228" spans="1:6" ht="15.75" x14ac:dyDescent="0.25">
      <c r="A228" s="203"/>
      <c r="B228" s="203"/>
      <c r="C228" s="203"/>
      <c r="D228" s="203"/>
      <c r="E228" s="210"/>
      <c r="F228" s="203"/>
    </row>
    <row r="229" spans="1:6" ht="15.75" x14ac:dyDescent="0.25">
      <c r="A229" s="203"/>
      <c r="B229" s="203"/>
      <c r="C229" s="203"/>
      <c r="D229" s="203"/>
      <c r="E229" s="210"/>
      <c r="F229" s="203"/>
    </row>
    <row r="230" spans="1:6" ht="15.75" x14ac:dyDescent="0.25">
      <c r="A230" s="203"/>
      <c r="B230" s="203"/>
      <c r="C230" s="203"/>
      <c r="D230" s="203"/>
      <c r="E230" s="210"/>
      <c r="F230" s="203"/>
    </row>
    <row r="231" spans="1:6" ht="15.75" x14ac:dyDescent="0.25">
      <c r="A231" s="203"/>
      <c r="B231" s="203"/>
      <c r="C231" s="203"/>
      <c r="D231" s="203"/>
      <c r="E231" s="210"/>
      <c r="F231" s="203"/>
    </row>
    <row r="232" spans="1:6" ht="15.75" x14ac:dyDescent="0.25">
      <c r="A232" s="203"/>
      <c r="B232" s="203"/>
      <c r="C232" s="203"/>
      <c r="D232" s="203"/>
      <c r="E232" s="210"/>
      <c r="F232" s="203"/>
    </row>
    <row r="233" spans="1:6" ht="15.75" x14ac:dyDescent="0.25">
      <c r="A233" s="203"/>
      <c r="B233" s="203"/>
      <c r="C233" s="203"/>
      <c r="D233" s="203"/>
      <c r="E233" s="210"/>
      <c r="F233" s="203"/>
    </row>
    <row r="234" spans="1:6" ht="15.75" x14ac:dyDescent="0.25">
      <c r="A234" s="203"/>
      <c r="B234" s="203"/>
      <c r="C234" s="203"/>
      <c r="D234" s="203"/>
      <c r="E234" s="210"/>
      <c r="F234" s="203"/>
    </row>
    <row r="235" spans="1:6" ht="15.75" x14ac:dyDescent="0.25">
      <c r="A235" s="203"/>
      <c r="B235" s="203"/>
      <c r="C235" s="203"/>
      <c r="D235" s="203"/>
      <c r="E235" s="210"/>
      <c r="F235" s="203"/>
    </row>
    <row r="236" spans="1:6" ht="15.75" x14ac:dyDescent="0.25">
      <c r="A236" s="203"/>
      <c r="B236" s="203"/>
      <c r="C236" s="203"/>
      <c r="D236" s="203"/>
      <c r="E236" s="210"/>
      <c r="F236" s="203"/>
    </row>
    <row r="237" spans="1:6" ht="15.75" x14ac:dyDescent="0.25">
      <c r="A237" s="203"/>
      <c r="B237" s="203"/>
      <c r="C237" s="203"/>
      <c r="D237" s="203"/>
      <c r="E237" s="210"/>
      <c r="F237" s="203"/>
    </row>
    <row r="238" spans="1:6" ht="15.75" x14ac:dyDescent="0.25">
      <c r="A238" s="203"/>
      <c r="B238" s="203"/>
      <c r="C238" s="203"/>
      <c r="D238" s="203"/>
      <c r="E238" s="210"/>
      <c r="F238" s="203"/>
    </row>
    <row r="239" spans="1:6" ht="15.75" x14ac:dyDescent="0.25">
      <c r="A239" s="203"/>
      <c r="B239" s="203"/>
      <c r="C239" s="203"/>
      <c r="D239" s="203"/>
      <c r="E239" s="210"/>
      <c r="F239" s="203"/>
    </row>
    <row r="240" spans="1:6" ht="15.75" x14ac:dyDescent="0.25">
      <c r="A240" s="203"/>
      <c r="B240" s="203"/>
      <c r="C240" s="203"/>
      <c r="D240" s="203"/>
      <c r="E240" s="210"/>
      <c r="F240" s="203"/>
    </row>
    <row r="241" spans="1:6" ht="15.75" x14ac:dyDescent="0.25">
      <c r="A241" s="203"/>
      <c r="B241" s="203"/>
      <c r="C241" s="203"/>
      <c r="D241" s="203"/>
      <c r="E241" s="210"/>
      <c r="F241" s="203"/>
    </row>
    <row r="242" spans="1:6" ht="15.75" x14ac:dyDescent="0.25">
      <c r="A242" s="203"/>
      <c r="B242" s="203"/>
      <c r="C242" s="203"/>
      <c r="D242" s="203"/>
      <c r="E242" s="210"/>
      <c r="F242" s="203"/>
    </row>
    <row r="384" spans="1:6" ht="18.75" x14ac:dyDescent="0.3">
      <c r="A384" s="262" t="s">
        <v>166</v>
      </c>
      <c r="B384" s="262"/>
      <c r="C384" s="262"/>
      <c r="D384" s="262"/>
      <c r="E384" s="280"/>
      <c r="F384" s="262"/>
    </row>
    <row r="385" spans="1:20" ht="18.75" x14ac:dyDescent="0.3">
      <c r="A385" s="291" t="s">
        <v>0</v>
      </c>
      <c r="B385" s="291"/>
      <c r="C385" s="291"/>
      <c r="D385" s="291"/>
      <c r="E385" s="292"/>
      <c r="F385" s="291"/>
    </row>
    <row r="386" spans="1:20" ht="18.75" x14ac:dyDescent="0.3">
      <c r="A386" s="242"/>
      <c r="B386" s="242"/>
      <c r="C386" s="242"/>
      <c r="D386" s="242"/>
      <c r="E386" s="243"/>
      <c r="F386" s="242"/>
    </row>
    <row r="387" spans="1:20" ht="22.5" x14ac:dyDescent="0.3">
      <c r="A387" s="264" t="s">
        <v>1565</v>
      </c>
      <c r="B387" s="264"/>
      <c r="C387" s="264"/>
      <c r="D387" s="264"/>
      <c r="E387" s="288"/>
      <c r="F387" s="264"/>
    </row>
    <row r="388" spans="1:20" ht="22.5" x14ac:dyDescent="0.3">
      <c r="A388" s="240"/>
      <c r="B388" s="240"/>
      <c r="C388" s="240"/>
      <c r="D388" s="240"/>
      <c r="E388" s="244"/>
      <c r="F388" s="240"/>
    </row>
    <row r="389" spans="1:20" ht="31.5" x14ac:dyDescent="0.25">
      <c r="A389" s="25" t="s">
        <v>1</v>
      </c>
      <c r="B389" s="25" t="s">
        <v>2</v>
      </c>
      <c r="C389" s="190" t="s">
        <v>5184</v>
      </c>
      <c r="D389" s="25" t="s">
        <v>5</v>
      </c>
      <c r="E389" s="208" t="s">
        <v>6</v>
      </c>
      <c r="F389" s="25" t="s">
        <v>1564</v>
      </c>
    </row>
    <row r="390" spans="1:20" ht="15.75" x14ac:dyDescent="0.25">
      <c r="A390" s="195">
        <v>1</v>
      </c>
      <c r="B390" s="195" t="s">
        <v>4940</v>
      </c>
      <c r="C390" s="196" t="s">
        <v>4786</v>
      </c>
      <c r="D390" s="197" t="s">
        <v>4456</v>
      </c>
      <c r="E390" s="230">
        <v>560000</v>
      </c>
      <c r="F390" s="195"/>
      <c r="G390" s="246">
        <v>560000</v>
      </c>
      <c r="H390" s="125"/>
      <c r="I390" s="125"/>
      <c r="J390" s="126"/>
      <c r="K390" s="126"/>
      <c r="L390" s="137"/>
      <c r="M390" s="137"/>
      <c r="N390" s="126"/>
      <c r="O390" s="125"/>
      <c r="P390" s="125"/>
      <c r="Q390" s="137"/>
      <c r="R390" s="137"/>
      <c r="S390" s="137"/>
      <c r="T390" s="137"/>
    </row>
    <row r="391" spans="1:20" ht="15.75" x14ac:dyDescent="0.25">
      <c r="A391" s="195">
        <v>2</v>
      </c>
      <c r="B391" s="195" t="s">
        <v>4941</v>
      </c>
      <c r="C391" s="196" t="s">
        <v>4786</v>
      </c>
      <c r="D391" s="197" t="s">
        <v>3504</v>
      </c>
      <c r="E391" s="230">
        <v>230000</v>
      </c>
      <c r="F391" s="195"/>
      <c r="G391" s="245">
        <v>230000</v>
      </c>
      <c r="H391" s="125"/>
      <c r="I391" s="125"/>
      <c r="J391" s="126"/>
      <c r="K391" s="126"/>
      <c r="L391" s="137"/>
      <c r="M391" s="137"/>
      <c r="N391" s="126"/>
      <c r="O391" s="125"/>
      <c r="P391" s="125"/>
      <c r="Q391" s="137"/>
      <c r="R391" s="137"/>
      <c r="S391" s="137"/>
      <c r="T391" s="137"/>
    </row>
    <row r="392" spans="1:20" ht="15.75" x14ac:dyDescent="0.25">
      <c r="A392" s="195">
        <v>3</v>
      </c>
      <c r="B392" s="195" t="s">
        <v>4942</v>
      </c>
      <c r="C392" s="196" t="s">
        <v>4787</v>
      </c>
      <c r="D392" s="197" t="s">
        <v>3504</v>
      </c>
      <c r="E392" s="230">
        <v>230000</v>
      </c>
      <c r="F392" s="195"/>
      <c r="G392" s="245">
        <v>230000</v>
      </c>
      <c r="H392" s="125"/>
      <c r="I392" s="125"/>
      <c r="J392" s="126"/>
      <c r="K392" s="126"/>
      <c r="L392" s="137"/>
      <c r="M392" s="137"/>
      <c r="N392" s="126"/>
      <c r="O392" s="125"/>
      <c r="P392" s="125"/>
      <c r="Q392" s="137"/>
      <c r="R392" s="137"/>
      <c r="S392" s="137"/>
      <c r="T392" s="137"/>
    </row>
    <row r="393" spans="1:20" ht="15.75" x14ac:dyDescent="0.25">
      <c r="A393" s="195">
        <v>4</v>
      </c>
      <c r="B393" s="195" t="s">
        <v>4943</v>
      </c>
      <c r="C393" s="196" t="s">
        <v>4787</v>
      </c>
      <c r="D393" s="197" t="s">
        <v>4456</v>
      </c>
      <c r="E393" s="230">
        <v>560000</v>
      </c>
      <c r="F393" s="195"/>
      <c r="G393" s="245">
        <v>560000</v>
      </c>
      <c r="H393" s="125"/>
      <c r="I393" s="125"/>
      <c r="J393" s="126"/>
      <c r="K393" s="126"/>
      <c r="L393" s="137"/>
      <c r="M393" s="137"/>
      <c r="N393" s="126"/>
      <c r="O393" s="125"/>
      <c r="P393" s="125"/>
      <c r="Q393" s="137"/>
      <c r="R393" s="137"/>
      <c r="S393" s="137"/>
      <c r="T393" s="137"/>
    </row>
    <row r="394" spans="1:20" ht="15.75" x14ac:dyDescent="0.25">
      <c r="A394" s="195">
        <v>5</v>
      </c>
      <c r="B394" s="195" t="s">
        <v>4944</v>
      </c>
      <c r="C394" s="196" t="s">
        <v>4788</v>
      </c>
      <c r="D394" s="197" t="s">
        <v>3504</v>
      </c>
      <c r="E394" s="230">
        <v>920000</v>
      </c>
      <c r="F394" s="195" t="s">
        <v>4468</v>
      </c>
      <c r="G394" s="245">
        <v>920000</v>
      </c>
      <c r="H394" s="125"/>
      <c r="I394" s="125"/>
      <c r="J394" s="126"/>
      <c r="K394" s="126"/>
      <c r="L394" s="137"/>
      <c r="M394" s="137"/>
      <c r="N394" s="126"/>
      <c r="O394" s="125"/>
      <c r="P394" s="125"/>
      <c r="Q394" s="137"/>
      <c r="R394" s="137"/>
      <c r="S394" s="137"/>
      <c r="T394" s="137"/>
    </row>
    <row r="395" spans="1:20" ht="15.75" x14ac:dyDescent="0.25">
      <c r="A395" s="195">
        <v>6</v>
      </c>
      <c r="B395" s="195" t="s">
        <v>4945</v>
      </c>
      <c r="C395" s="196" t="s">
        <v>4788</v>
      </c>
      <c r="D395" s="197" t="s">
        <v>4456</v>
      </c>
      <c r="E395" s="230">
        <v>2240000</v>
      </c>
      <c r="F395" s="195" t="s">
        <v>4468</v>
      </c>
      <c r="G395" s="245">
        <v>2240000</v>
      </c>
      <c r="H395" s="125"/>
      <c r="I395" s="125"/>
      <c r="J395" s="126"/>
      <c r="K395" s="126"/>
      <c r="L395" s="137"/>
      <c r="M395" s="137"/>
      <c r="N395" s="126"/>
      <c r="O395" s="125"/>
      <c r="P395" s="125"/>
      <c r="Q395" s="137"/>
      <c r="R395" s="137"/>
      <c r="S395" s="137"/>
      <c r="T395" s="137"/>
    </row>
    <row r="396" spans="1:20" ht="15.75" x14ac:dyDescent="0.25">
      <c r="A396" s="195">
        <v>7</v>
      </c>
      <c r="B396" s="195" t="s">
        <v>4946</v>
      </c>
      <c r="C396" s="196" t="s">
        <v>2950</v>
      </c>
      <c r="D396" s="197" t="s">
        <v>4456</v>
      </c>
      <c r="E396" s="230">
        <v>560000</v>
      </c>
      <c r="F396" s="195"/>
      <c r="G396" s="245">
        <v>560000</v>
      </c>
      <c r="H396" s="125"/>
      <c r="I396" s="125"/>
      <c r="J396" s="126"/>
      <c r="K396" s="126"/>
      <c r="L396" s="137"/>
      <c r="M396" s="137"/>
      <c r="N396" s="126"/>
      <c r="O396" s="125"/>
      <c r="P396" s="125"/>
      <c r="Q396" s="137"/>
      <c r="R396" s="137"/>
      <c r="S396" s="137"/>
      <c r="T396" s="137"/>
    </row>
    <row r="397" spans="1:20" ht="15.75" x14ac:dyDescent="0.25">
      <c r="A397" s="195">
        <v>8</v>
      </c>
      <c r="B397" s="195" t="s">
        <v>4947</v>
      </c>
      <c r="C397" s="196" t="s">
        <v>2950</v>
      </c>
      <c r="D397" s="197" t="s">
        <v>3504</v>
      </c>
      <c r="E397" s="230">
        <v>230000</v>
      </c>
      <c r="F397" s="195"/>
      <c r="G397" s="245">
        <v>230000</v>
      </c>
      <c r="H397" s="125"/>
      <c r="I397" s="125"/>
      <c r="J397" s="126"/>
      <c r="K397" s="126"/>
      <c r="L397" s="137"/>
      <c r="M397" s="137"/>
      <c r="N397" s="126"/>
      <c r="O397" s="125"/>
      <c r="P397" s="125"/>
      <c r="Q397" s="137"/>
      <c r="R397" s="137"/>
      <c r="S397" s="137"/>
      <c r="T397" s="137"/>
    </row>
    <row r="398" spans="1:20" ht="15.75" x14ac:dyDescent="0.25">
      <c r="A398" s="195">
        <v>9</v>
      </c>
      <c r="B398" s="195" t="s">
        <v>4948</v>
      </c>
      <c r="C398" s="196" t="s">
        <v>4789</v>
      </c>
      <c r="D398" s="197" t="s">
        <v>3504</v>
      </c>
      <c r="E398" s="230">
        <v>230000</v>
      </c>
      <c r="F398" s="195"/>
      <c r="G398" s="245">
        <v>230000</v>
      </c>
      <c r="H398" s="125"/>
      <c r="I398" s="125"/>
      <c r="J398" s="126"/>
      <c r="K398" s="126"/>
      <c r="L398" s="137"/>
      <c r="M398" s="137"/>
      <c r="N398" s="126"/>
      <c r="O398" s="125"/>
      <c r="P398" s="125"/>
      <c r="Q398" s="137"/>
      <c r="R398" s="137"/>
      <c r="S398" s="137"/>
      <c r="T398" s="137"/>
    </row>
    <row r="399" spans="1:20" ht="15.75" x14ac:dyDescent="0.25">
      <c r="A399" s="195">
        <v>10</v>
      </c>
      <c r="B399" s="195" t="s">
        <v>4949</v>
      </c>
      <c r="C399" s="196" t="s">
        <v>4789</v>
      </c>
      <c r="D399" s="197" t="s">
        <v>4456</v>
      </c>
      <c r="E399" s="230">
        <v>560000</v>
      </c>
      <c r="F399" s="195"/>
      <c r="G399" s="245">
        <v>560000</v>
      </c>
      <c r="H399" s="125"/>
      <c r="I399" s="125"/>
      <c r="J399" s="126"/>
      <c r="K399" s="126"/>
      <c r="L399" s="137"/>
      <c r="M399" s="137"/>
      <c r="N399" s="126"/>
      <c r="O399" s="125"/>
      <c r="P399" s="125"/>
      <c r="Q399" s="137"/>
      <c r="R399" s="137"/>
      <c r="S399" s="137"/>
      <c r="T399" s="137"/>
    </row>
    <row r="400" spans="1:20" ht="15.75" x14ac:dyDescent="0.25">
      <c r="A400" s="195">
        <v>11</v>
      </c>
      <c r="B400" s="195" t="s">
        <v>4950</v>
      </c>
      <c r="C400" s="196" t="s">
        <v>4790</v>
      </c>
      <c r="D400" s="197" t="s">
        <v>3504</v>
      </c>
      <c r="E400" s="230">
        <v>230000</v>
      </c>
      <c r="F400" s="195"/>
      <c r="G400" s="245">
        <v>230000</v>
      </c>
      <c r="H400" s="125"/>
      <c r="I400" s="125"/>
      <c r="J400" s="126"/>
      <c r="K400" s="126"/>
      <c r="L400" s="137"/>
      <c r="M400" s="137"/>
      <c r="N400" s="126"/>
      <c r="O400" s="125"/>
      <c r="P400" s="125"/>
      <c r="Q400" s="137"/>
      <c r="R400" s="137"/>
      <c r="S400" s="137"/>
      <c r="T400" s="137"/>
    </row>
    <row r="401" spans="1:20" ht="15.75" x14ac:dyDescent="0.25">
      <c r="A401" s="195">
        <v>12</v>
      </c>
      <c r="B401" s="195" t="s">
        <v>4951</v>
      </c>
      <c r="C401" s="196" t="s">
        <v>4790</v>
      </c>
      <c r="D401" s="197" t="s">
        <v>4456</v>
      </c>
      <c r="E401" s="230">
        <v>560000</v>
      </c>
      <c r="F401" s="195"/>
      <c r="G401" s="245">
        <v>560000</v>
      </c>
      <c r="H401" s="125"/>
      <c r="I401" s="125"/>
      <c r="J401" s="126"/>
      <c r="K401" s="126"/>
      <c r="L401" s="137"/>
      <c r="M401" s="137"/>
      <c r="N401" s="126"/>
      <c r="O401" s="125"/>
      <c r="P401" s="125"/>
      <c r="Q401" s="137"/>
      <c r="R401" s="137"/>
      <c r="S401" s="137"/>
      <c r="T401" s="137"/>
    </row>
    <row r="402" spans="1:20" ht="15.75" x14ac:dyDescent="0.25">
      <c r="A402" s="195">
        <v>13</v>
      </c>
      <c r="B402" s="195" t="s">
        <v>4952</v>
      </c>
      <c r="C402" s="196" t="s">
        <v>4791</v>
      </c>
      <c r="D402" s="197" t="s">
        <v>3504</v>
      </c>
      <c r="E402" s="230">
        <v>230000</v>
      </c>
      <c r="F402" s="195"/>
      <c r="G402" s="245">
        <v>230000</v>
      </c>
      <c r="H402" s="125"/>
      <c r="I402" s="125"/>
      <c r="J402" s="126"/>
      <c r="K402" s="126"/>
      <c r="L402" s="137"/>
      <c r="M402" s="137"/>
      <c r="N402" s="126"/>
      <c r="O402" s="125"/>
      <c r="P402" s="125"/>
      <c r="Q402" s="137"/>
      <c r="R402" s="137"/>
      <c r="S402" s="137"/>
      <c r="T402" s="137"/>
    </row>
    <row r="403" spans="1:20" ht="15.75" x14ac:dyDescent="0.25">
      <c r="A403" s="195">
        <v>14</v>
      </c>
      <c r="B403" s="195" t="s">
        <v>4953</v>
      </c>
      <c r="C403" s="196" t="s">
        <v>4791</v>
      </c>
      <c r="D403" s="197" t="s">
        <v>4456</v>
      </c>
      <c r="E403" s="230">
        <v>560000</v>
      </c>
      <c r="F403" s="195"/>
      <c r="G403" s="245">
        <v>560000</v>
      </c>
      <c r="H403" s="125"/>
      <c r="I403" s="125"/>
      <c r="J403" s="126"/>
      <c r="K403" s="126"/>
      <c r="L403" s="137"/>
      <c r="M403" s="137"/>
      <c r="N403" s="126"/>
      <c r="O403" s="125"/>
      <c r="P403" s="125"/>
      <c r="Q403" s="137"/>
      <c r="R403" s="137"/>
      <c r="S403" s="137"/>
      <c r="T403" s="137"/>
    </row>
    <row r="404" spans="1:20" ht="15.75" x14ac:dyDescent="0.25">
      <c r="A404" s="195">
        <v>15</v>
      </c>
      <c r="B404" s="195" t="s">
        <v>4954</v>
      </c>
      <c r="C404" s="196" t="s">
        <v>4792</v>
      </c>
      <c r="D404" s="197" t="s">
        <v>4456</v>
      </c>
      <c r="E404" s="230">
        <v>560000</v>
      </c>
      <c r="F404" s="195"/>
      <c r="G404" s="245">
        <v>560000</v>
      </c>
      <c r="H404" s="125"/>
      <c r="I404" s="125"/>
      <c r="J404" s="126"/>
      <c r="K404" s="126"/>
      <c r="L404" s="137"/>
      <c r="M404" s="137"/>
      <c r="N404" s="126"/>
      <c r="O404" s="125"/>
      <c r="P404" s="125"/>
      <c r="Q404" s="137"/>
      <c r="R404" s="137"/>
      <c r="S404" s="137"/>
      <c r="T404" s="137"/>
    </row>
    <row r="405" spans="1:20" ht="15.75" x14ac:dyDescent="0.25">
      <c r="A405" s="195">
        <v>16</v>
      </c>
      <c r="B405" s="195" t="s">
        <v>4955</v>
      </c>
      <c r="C405" s="196" t="s">
        <v>4792</v>
      </c>
      <c r="D405" s="197" t="s">
        <v>3504</v>
      </c>
      <c r="E405" s="230">
        <v>230000</v>
      </c>
      <c r="F405" s="195"/>
      <c r="G405" s="245">
        <v>230000</v>
      </c>
      <c r="H405" s="125"/>
      <c r="I405" s="125"/>
      <c r="J405" s="126"/>
      <c r="K405" s="126"/>
      <c r="L405" s="137"/>
      <c r="M405" s="137"/>
      <c r="N405" s="126"/>
      <c r="O405" s="125"/>
      <c r="P405" s="125"/>
      <c r="Q405" s="137"/>
      <c r="R405" s="137"/>
      <c r="S405" s="137"/>
      <c r="T405" s="137"/>
    </row>
    <row r="406" spans="1:20" ht="15.75" x14ac:dyDescent="0.25">
      <c r="A406" s="195">
        <v>17</v>
      </c>
      <c r="B406" s="195" t="s">
        <v>4956</v>
      </c>
      <c r="C406" s="196" t="s">
        <v>786</v>
      </c>
      <c r="D406" s="197" t="s">
        <v>3504</v>
      </c>
      <c r="E406" s="230">
        <v>230000</v>
      </c>
      <c r="F406" s="195"/>
      <c r="G406" s="245">
        <v>230000</v>
      </c>
      <c r="H406" s="125"/>
      <c r="I406" s="125"/>
      <c r="J406" s="126"/>
      <c r="K406" s="126"/>
      <c r="L406" s="137"/>
      <c r="M406" s="137"/>
      <c r="N406" s="126"/>
      <c r="O406" s="125"/>
      <c r="P406" s="125"/>
      <c r="Q406" s="137"/>
      <c r="R406" s="137"/>
      <c r="S406" s="137"/>
      <c r="T406" s="137"/>
    </row>
    <row r="407" spans="1:20" ht="15.75" x14ac:dyDescent="0.25">
      <c r="A407" s="195">
        <v>18</v>
      </c>
      <c r="B407" s="195" t="s">
        <v>4957</v>
      </c>
      <c r="C407" s="196" t="s">
        <v>786</v>
      </c>
      <c r="D407" s="197" t="s">
        <v>4456</v>
      </c>
      <c r="E407" s="230">
        <v>560000</v>
      </c>
      <c r="F407" s="195"/>
      <c r="G407" s="245">
        <v>560000</v>
      </c>
      <c r="H407" s="125"/>
      <c r="I407" s="125"/>
      <c r="J407" s="126"/>
      <c r="K407" s="126"/>
      <c r="L407" s="137"/>
      <c r="M407" s="137"/>
      <c r="N407" s="126"/>
      <c r="O407" s="125"/>
      <c r="P407" s="125"/>
      <c r="Q407" s="137"/>
      <c r="R407" s="137"/>
      <c r="S407" s="137"/>
      <c r="T407" s="137"/>
    </row>
    <row r="408" spans="1:20" ht="15.75" x14ac:dyDescent="0.25">
      <c r="A408" s="195">
        <v>19</v>
      </c>
      <c r="B408" s="195" t="s">
        <v>4958</v>
      </c>
      <c r="C408" s="196" t="s">
        <v>4793</v>
      </c>
      <c r="D408" s="197" t="s">
        <v>4456</v>
      </c>
      <c r="E408" s="230">
        <v>560000</v>
      </c>
      <c r="F408" s="195"/>
      <c r="G408" s="245">
        <v>560000</v>
      </c>
      <c r="H408" s="125"/>
      <c r="I408" s="125"/>
      <c r="J408" s="126"/>
      <c r="K408" s="126"/>
      <c r="L408" s="137"/>
      <c r="M408" s="137"/>
      <c r="N408" s="126"/>
      <c r="O408" s="125"/>
      <c r="P408" s="125"/>
      <c r="Q408" s="137"/>
      <c r="R408" s="137"/>
      <c r="S408" s="137"/>
      <c r="T408" s="137"/>
    </row>
    <row r="409" spans="1:20" ht="15.75" x14ac:dyDescent="0.25">
      <c r="A409" s="195">
        <v>20</v>
      </c>
      <c r="B409" s="195" t="s">
        <v>4959</v>
      </c>
      <c r="C409" s="196" t="s">
        <v>4793</v>
      </c>
      <c r="D409" s="197" t="s">
        <v>3504</v>
      </c>
      <c r="E409" s="230">
        <v>230000</v>
      </c>
      <c r="F409" s="195"/>
      <c r="G409" s="245">
        <v>230000</v>
      </c>
      <c r="H409" s="125"/>
      <c r="I409" s="125"/>
      <c r="J409" s="126"/>
      <c r="K409" s="126"/>
      <c r="L409" s="137"/>
      <c r="M409" s="137"/>
      <c r="N409" s="126"/>
      <c r="O409" s="125"/>
      <c r="P409" s="125"/>
      <c r="Q409" s="137"/>
      <c r="R409" s="137"/>
      <c r="S409" s="137"/>
      <c r="T409" s="137"/>
    </row>
    <row r="410" spans="1:20" ht="15.75" x14ac:dyDescent="0.25">
      <c r="A410" s="195">
        <v>21</v>
      </c>
      <c r="B410" s="195" t="s">
        <v>4960</v>
      </c>
      <c r="C410" s="196" t="s">
        <v>4794</v>
      </c>
      <c r="D410" s="197" t="s">
        <v>3504</v>
      </c>
      <c r="E410" s="230">
        <v>230000</v>
      </c>
      <c r="F410" s="195"/>
      <c r="G410" s="245">
        <v>230000</v>
      </c>
      <c r="H410" s="125"/>
      <c r="I410" s="125"/>
      <c r="J410" s="126"/>
      <c r="K410" s="126"/>
      <c r="L410" s="137"/>
      <c r="M410" s="137"/>
      <c r="N410" s="126"/>
      <c r="O410" s="125"/>
      <c r="P410" s="125"/>
      <c r="Q410" s="137"/>
      <c r="R410" s="137"/>
      <c r="S410" s="137"/>
      <c r="T410" s="137"/>
    </row>
    <row r="411" spans="1:20" ht="15.75" x14ac:dyDescent="0.25">
      <c r="A411" s="195">
        <v>22</v>
      </c>
      <c r="B411" s="195" t="s">
        <v>4961</v>
      </c>
      <c r="C411" s="196" t="s">
        <v>4794</v>
      </c>
      <c r="D411" s="197" t="s">
        <v>4456</v>
      </c>
      <c r="E411" s="230">
        <v>560000</v>
      </c>
      <c r="F411" s="195"/>
      <c r="G411" s="245">
        <v>560000</v>
      </c>
      <c r="H411" s="125"/>
      <c r="I411" s="125"/>
      <c r="J411" s="126"/>
      <c r="K411" s="126"/>
      <c r="L411" s="137"/>
      <c r="M411" s="137"/>
      <c r="N411" s="126"/>
      <c r="O411" s="125"/>
      <c r="P411" s="125"/>
      <c r="Q411" s="137"/>
      <c r="R411" s="137"/>
      <c r="S411" s="137"/>
      <c r="T411" s="137"/>
    </row>
    <row r="412" spans="1:20" ht="15.75" x14ac:dyDescent="0.25">
      <c r="A412" s="195">
        <v>23</v>
      </c>
      <c r="B412" s="195" t="s">
        <v>4962</v>
      </c>
      <c r="C412" s="196" t="s">
        <v>2961</v>
      </c>
      <c r="D412" s="197" t="s">
        <v>2576</v>
      </c>
      <c r="E412" s="230">
        <v>430000</v>
      </c>
      <c r="F412" s="195"/>
      <c r="G412" s="245">
        <v>430000</v>
      </c>
      <c r="H412" s="125"/>
      <c r="I412" s="125"/>
      <c r="J412" s="126"/>
      <c r="K412" s="126"/>
      <c r="L412" s="137"/>
      <c r="M412" s="137"/>
      <c r="N412" s="126"/>
      <c r="O412" s="125"/>
      <c r="P412" s="125"/>
      <c r="Q412" s="137"/>
      <c r="R412" s="137"/>
      <c r="S412" s="137"/>
      <c r="T412" s="137"/>
    </row>
    <row r="413" spans="1:20" ht="15.75" x14ac:dyDescent="0.25">
      <c r="A413" s="195">
        <v>24</v>
      </c>
      <c r="B413" s="195" t="s">
        <v>4963</v>
      </c>
      <c r="C413" s="196" t="s">
        <v>4795</v>
      </c>
      <c r="D413" s="197" t="s">
        <v>2575</v>
      </c>
      <c r="E413" s="230">
        <v>2000000</v>
      </c>
      <c r="F413" s="195" t="s">
        <v>4772</v>
      </c>
      <c r="G413" s="245">
        <v>2000000</v>
      </c>
      <c r="H413" s="125"/>
      <c r="I413" s="125"/>
      <c r="J413" s="126"/>
      <c r="K413" s="126"/>
      <c r="L413" s="137"/>
      <c r="M413" s="137"/>
      <c r="N413" s="126"/>
      <c r="O413" s="125"/>
      <c r="P413" s="125"/>
      <c r="Q413" s="137"/>
      <c r="R413" s="137"/>
      <c r="S413" s="137"/>
      <c r="T413" s="137"/>
    </row>
    <row r="414" spans="1:20" ht="15.75" x14ac:dyDescent="0.25">
      <c r="A414" s="195">
        <v>25</v>
      </c>
      <c r="B414" s="195" t="s">
        <v>4964</v>
      </c>
      <c r="C414" s="196" t="s">
        <v>4796</v>
      </c>
      <c r="D414" s="197" t="s">
        <v>2575</v>
      </c>
      <c r="E414" s="230">
        <v>400000</v>
      </c>
      <c r="F414" s="195"/>
      <c r="G414" s="245">
        <v>400000</v>
      </c>
      <c r="H414" s="125"/>
      <c r="I414" s="125"/>
      <c r="J414" s="126"/>
      <c r="K414" s="126"/>
      <c r="L414" s="137"/>
      <c r="M414" s="137"/>
      <c r="N414" s="126"/>
      <c r="O414" s="125"/>
      <c r="P414" s="125"/>
      <c r="Q414" s="137"/>
      <c r="R414" s="137"/>
      <c r="S414" s="137"/>
      <c r="T414" s="137"/>
    </row>
    <row r="415" spans="1:20" ht="15.75" x14ac:dyDescent="0.25">
      <c r="A415" s="195">
        <v>26</v>
      </c>
      <c r="B415" s="195" t="s">
        <v>4965</v>
      </c>
      <c r="C415" s="192" t="s">
        <v>4797</v>
      </c>
      <c r="D415" s="197" t="s">
        <v>3504</v>
      </c>
      <c r="E415" s="230">
        <v>230000</v>
      </c>
      <c r="F415" s="195"/>
      <c r="G415" s="245">
        <v>230000</v>
      </c>
      <c r="H415" s="125"/>
      <c r="I415" s="125"/>
      <c r="J415" s="126"/>
      <c r="K415" s="126"/>
      <c r="L415" s="137"/>
      <c r="M415" s="137"/>
      <c r="N415" s="126"/>
      <c r="O415" s="125"/>
      <c r="P415" s="125"/>
      <c r="Q415" s="137"/>
      <c r="R415" s="137"/>
      <c r="S415" s="137"/>
      <c r="T415" s="137"/>
    </row>
    <row r="416" spans="1:20" ht="15.75" x14ac:dyDescent="0.25">
      <c r="A416" s="195">
        <v>27</v>
      </c>
      <c r="B416" s="195" t="s">
        <v>4966</v>
      </c>
      <c r="C416" s="192" t="s">
        <v>4797</v>
      </c>
      <c r="D416" s="197" t="s">
        <v>4456</v>
      </c>
      <c r="E416" s="230">
        <v>560000</v>
      </c>
      <c r="F416" s="195"/>
      <c r="G416" s="245">
        <v>560000</v>
      </c>
      <c r="H416" s="125"/>
      <c r="I416" s="125"/>
      <c r="J416" s="126"/>
      <c r="K416" s="126"/>
      <c r="L416" s="137"/>
      <c r="M416" s="137"/>
      <c r="N416" s="126"/>
      <c r="O416" s="125"/>
      <c r="P416" s="125"/>
      <c r="Q416" s="137"/>
      <c r="R416" s="137"/>
      <c r="S416" s="137"/>
      <c r="T416" s="137"/>
    </row>
    <row r="417" spans="1:20" ht="15.75" x14ac:dyDescent="0.25">
      <c r="A417" s="195">
        <v>28</v>
      </c>
      <c r="B417" s="195" t="s">
        <v>4967</v>
      </c>
      <c r="C417" s="196" t="s">
        <v>4798</v>
      </c>
      <c r="D417" s="197" t="s">
        <v>4456</v>
      </c>
      <c r="E417" s="230">
        <v>560000</v>
      </c>
      <c r="F417" s="195"/>
      <c r="G417" s="245">
        <v>560000</v>
      </c>
      <c r="H417" s="125"/>
      <c r="I417" s="125"/>
      <c r="J417" s="126"/>
      <c r="K417" s="126"/>
      <c r="L417" s="137"/>
      <c r="M417" s="137"/>
      <c r="N417" s="126"/>
      <c r="O417" s="125"/>
      <c r="P417" s="125"/>
      <c r="Q417" s="137"/>
      <c r="R417" s="137"/>
      <c r="S417" s="137"/>
      <c r="T417" s="137"/>
    </row>
    <row r="418" spans="1:20" ht="15.75" x14ac:dyDescent="0.25">
      <c r="A418" s="195">
        <v>29</v>
      </c>
      <c r="B418" s="195" t="s">
        <v>4968</v>
      </c>
      <c r="C418" s="196" t="s">
        <v>4798</v>
      </c>
      <c r="D418" s="197" t="s">
        <v>3504</v>
      </c>
      <c r="E418" s="230">
        <v>230000</v>
      </c>
      <c r="F418" s="195"/>
      <c r="G418" s="245">
        <v>230000</v>
      </c>
      <c r="H418" s="125"/>
      <c r="I418" s="125"/>
      <c r="J418" s="126"/>
      <c r="K418" s="126"/>
      <c r="L418" s="137"/>
      <c r="M418" s="137"/>
      <c r="N418" s="126"/>
      <c r="O418" s="125"/>
      <c r="P418" s="125"/>
      <c r="Q418" s="137"/>
      <c r="R418" s="137"/>
      <c r="S418" s="137"/>
      <c r="T418" s="137"/>
    </row>
    <row r="419" spans="1:20" ht="15.75" x14ac:dyDescent="0.25">
      <c r="A419" s="195">
        <v>30</v>
      </c>
      <c r="B419" s="195" t="s">
        <v>4969</v>
      </c>
      <c r="C419" s="196" t="s">
        <v>4799</v>
      </c>
      <c r="D419" s="197" t="s">
        <v>3504</v>
      </c>
      <c r="E419" s="230">
        <v>230000</v>
      </c>
      <c r="F419" s="195"/>
      <c r="G419" s="245">
        <v>230000</v>
      </c>
      <c r="H419" s="125"/>
      <c r="I419" s="125"/>
      <c r="J419" s="126"/>
      <c r="K419" s="126"/>
      <c r="L419" s="137"/>
      <c r="M419" s="137"/>
      <c r="N419" s="126"/>
      <c r="O419" s="125"/>
      <c r="P419" s="125"/>
      <c r="Q419" s="137"/>
      <c r="R419" s="137"/>
      <c r="S419" s="137"/>
      <c r="T419" s="137"/>
    </row>
    <row r="420" spans="1:20" ht="15.75" x14ac:dyDescent="0.25">
      <c r="A420" s="195">
        <v>31</v>
      </c>
      <c r="B420" s="195" t="s">
        <v>4970</v>
      </c>
      <c r="C420" s="196" t="s">
        <v>4799</v>
      </c>
      <c r="D420" s="197" t="s">
        <v>4456</v>
      </c>
      <c r="E420" s="230">
        <v>560000</v>
      </c>
      <c r="F420" s="195"/>
      <c r="G420" s="245">
        <v>560000</v>
      </c>
      <c r="H420" s="125"/>
      <c r="I420" s="125"/>
      <c r="J420" s="126"/>
      <c r="K420" s="126"/>
      <c r="L420" s="137"/>
      <c r="M420" s="137"/>
      <c r="N420" s="126"/>
      <c r="O420" s="125"/>
      <c r="P420" s="125"/>
      <c r="Q420" s="137"/>
      <c r="R420" s="137"/>
      <c r="S420" s="137"/>
      <c r="T420" s="137"/>
    </row>
    <row r="421" spans="1:20" ht="15.75" x14ac:dyDescent="0.25">
      <c r="A421" s="195">
        <v>32</v>
      </c>
      <c r="B421" s="195" t="s">
        <v>4971</v>
      </c>
      <c r="C421" s="196" t="s">
        <v>4800</v>
      </c>
      <c r="D421" s="197" t="s">
        <v>3504</v>
      </c>
      <c r="E421" s="230">
        <v>230000</v>
      </c>
      <c r="F421" s="195"/>
      <c r="G421" s="245">
        <v>230000</v>
      </c>
      <c r="H421" s="125"/>
      <c r="I421" s="125"/>
      <c r="J421" s="126"/>
      <c r="K421" s="126"/>
      <c r="L421" s="137"/>
      <c r="M421" s="137"/>
      <c r="N421" s="126"/>
      <c r="O421" s="125"/>
      <c r="P421" s="125"/>
      <c r="Q421" s="137"/>
      <c r="R421" s="137"/>
      <c r="S421" s="137"/>
      <c r="T421" s="137"/>
    </row>
    <row r="422" spans="1:20" ht="15.75" x14ac:dyDescent="0.25">
      <c r="A422" s="195">
        <v>33</v>
      </c>
      <c r="B422" s="195" t="s">
        <v>4972</v>
      </c>
      <c r="C422" s="196" t="s">
        <v>4800</v>
      </c>
      <c r="D422" s="197" t="s">
        <v>4456</v>
      </c>
      <c r="E422" s="230">
        <v>560000</v>
      </c>
      <c r="F422" s="195"/>
      <c r="G422" s="245">
        <v>560000</v>
      </c>
      <c r="H422" s="125"/>
      <c r="I422" s="125"/>
      <c r="J422" s="126"/>
      <c r="K422" s="126"/>
      <c r="L422" s="137"/>
      <c r="M422" s="137"/>
      <c r="N422" s="126"/>
      <c r="O422" s="125"/>
      <c r="P422" s="125"/>
      <c r="Q422" s="137"/>
      <c r="R422" s="137"/>
      <c r="S422" s="137"/>
      <c r="T422" s="137"/>
    </row>
    <row r="423" spans="1:20" ht="15.75" x14ac:dyDescent="0.25">
      <c r="A423" s="195">
        <v>34</v>
      </c>
      <c r="B423" s="195" t="s">
        <v>4973</v>
      </c>
      <c r="C423" s="192" t="s">
        <v>4801</v>
      </c>
      <c r="D423" s="197" t="s">
        <v>4456</v>
      </c>
      <c r="E423" s="230">
        <v>560000</v>
      </c>
      <c r="F423" s="195"/>
      <c r="G423" s="245">
        <v>560000</v>
      </c>
      <c r="H423" s="125"/>
      <c r="I423" s="125"/>
      <c r="J423" s="126"/>
      <c r="K423" s="126"/>
      <c r="L423" s="137"/>
      <c r="M423" s="137"/>
      <c r="N423" s="126"/>
      <c r="O423" s="125"/>
      <c r="P423" s="125"/>
      <c r="Q423" s="137"/>
      <c r="R423" s="137"/>
      <c r="S423" s="137"/>
      <c r="T423" s="137"/>
    </row>
    <row r="424" spans="1:20" ht="15.75" x14ac:dyDescent="0.25">
      <c r="A424" s="195">
        <v>35</v>
      </c>
      <c r="B424" s="195" t="s">
        <v>4974</v>
      </c>
      <c r="C424" s="192" t="s">
        <v>4801</v>
      </c>
      <c r="D424" s="197" t="s">
        <v>3504</v>
      </c>
      <c r="E424" s="230">
        <v>230000</v>
      </c>
      <c r="F424" s="195"/>
      <c r="G424" s="245">
        <v>230000</v>
      </c>
      <c r="H424" s="125"/>
      <c r="I424" s="125"/>
      <c r="J424" s="126"/>
      <c r="K424" s="126"/>
      <c r="L424" s="137"/>
      <c r="M424" s="137"/>
      <c r="N424" s="126"/>
      <c r="O424" s="125"/>
      <c r="P424" s="125"/>
      <c r="Q424" s="137"/>
      <c r="R424" s="137"/>
      <c r="S424" s="137"/>
      <c r="T424" s="137"/>
    </row>
    <row r="425" spans="1:20" ht="15.75" x14ac:dyDescent="0.25">
      <c r="A425" s="195">
        <v>36</v>
      </c>
      <c r="B425" s="195" t="s">
        <v>4975</v>
      </c>
      <c r="C425" s="196" t="s">
        <v>4802</v>
      </c>
      <c r="D425" s="197" t="s">
        <v>3504</v>
      </c>
      <c r="E425" s="230">
        <v>230000</v>
      </c>
      <c r="F425" s="195"/>
      <c r="G425" s="245">
        <v>230000</v>
      </c>
      <c r="H425" s="125"/>
      <c r="I425" s="125"/>
      <c r="J425" s="126"/>
      <c r="K425" s="126"/>
      <c r="L425" s="137"/>
      <c r="M425" s="137"/>
      <c r="N425" s="126"/>
      <c r="O425" s="125"/>
      <c r="P425" s="125"/>
      <c r="Q425" s="137"/>
      <c r="R425" s="137"/>
      <c r="S425" s="137"/>
      <c r="T425" s="137"/>
    </row>
    <row r="426" spans="1:20" ht="15.75" x14ac:dyDescent="0.25">
      <c r="A426" s="195">
        <v>37</v>
      </c>
      <c r="B426" s="195" t="s">
        <v>4976</v>
      </c>
      <c r="C426" s="196" t="s">
        <v>4802</v>
      </c>
      <c r="D426" s="197" t="s">
        <v>4456</v>
      </c>
      <c r="E426" s="230">
        <v>560000</v>
      </c>
      <c r="F426" s="195"/>
      <c r="G426" s="245">
        <v>560000</v>
      </c>
      <c r="H426" s="125"/>
      <c r="I426" s="125"/>
      <c r="J426" s="126"/>
      <c r="K426" s="126"/>
      <c r="L426" s="137"/>
      <c r="M426" s="137"/>
      <c r="N426" s="126"/>
      <c r="O426" s="125"/>
      <c r="P426" s="125"/>
      <c r="Q426" s="137"/>
      <c r="R426" s="137"/>
      <c r="S426" s="137"/>
      <c r="T426" s="137"/>
    </row>
    <row r="427" spans="1:20" ht="15.75" x14ac:dyDescent="0.25">
      <c r="A427" s="195">
        <v>38</v>
      </c>
      <c r="B427" s="195" t="s">
        <v>4977</v>
      </c>
      <c r="C427" s="196" t="s">
        <v>4803</v>
      </c>
      <c r="D427" s="197" t="s">
        <v>4804</v>
      </c>
      <c r="E427" s="230">
        <v>2560000</v>
      </c>
      <c r="F427" s="195" t="s">
        <v>4468</v>
      </c>
      <c r="G427" s="245">
        <v>2560000</v>
      </c>
      <c r="H427" s="125"/>
      <c r="I427" s="125"/>
      <c r="J427" s="126"/>
      <c r="K427" s="126"/>
      <c r="L427" s="137"/>
      <c r="M427" s="137"/>
      <c r="N427" s="126"/>
      <c r="O427" s="125"/>
      <c r="P427" s="125"/>
      <c r="Q427" s="137"/>
      <c r="R427" s="137"/>
      <c r="S427" s="137"/>
      <c r="T427" s="137"/>
    </row>
    <row r="428" spans="1:20" ht="15.75" x14ac:dyDescent="0.25">
      <c r="A428" s="195">
        <v>39</v>
      </c>
      <c r="B428" s="195" t="s">
        <v>4978</v>
      </c>
      <c r="C428" s="196" t="s">
        <v>4805</v>
      </c>
      <c r="D428" s="197" t="s">
        <v>3504</v>
      </c>
      <c r="E428" s="230">
        <v>230000</v>
      </c>
      <c r="F428" s="195"/>
      <c r="G428" s="245">
        <v>230000</v>
      </c>
      <c r="H428" s="125"/>
      <c r="I428" s="125"/>
      <c r="J428" s="126"/>
      <c r="K428" s="126"/>
      <c r="L428" s="137"/>
      <c r="M428" s="137"/>
      <c r="N428" s="126"/>
      <c r="O428" s="125"/>
      <c r="P428" s="125"/>
      <c r="Q428" s="137"/>
      <c r="R428" s="137"/>
      <c r="S428" s="137"/>
      <c r="T428" s="137"/>
    </row>
    <row r="429" spans="1:20" ht="15.75" x14ac:dyDescent="0.25">
      <c r="A429" s="195">
        <v>40</v>
      </c>
      <c r="B429" s="195" t="s">
        <v>4979</v>
      </c>
      <c r="C429" s="196" t="s">
        <v>4805</v>
      </c>
      <c r="D429" s="197" t="s">
        <v>4456</v>
      </c>
      <c r="E429" s="230">
        <v>560000</v>
      </c>
      <c r="F429" s="195"/>
      <c r="G429" s="245">
        <v>560000</v>
      </c>
      <c r="H429" s="125"/>
      <c r="I429" s="125"/>
      <c r="J429" s="126"/>
      <c r="K429" s="126"/>
      <c r="L429" s="137"/>
      <c r="M429" s="137"/>
      <c r="N429" s="126"/>
      <c r="O429" s="125"/>
      <c r="P429" s="125"/>
      <c r="Q429" s="137"/>
      <c r="R429" s="137"/>
      <c r="S429" s="137"/>
      <c r="T429" s="137"/>
    </row>
    <row r="430" spans="1:20" ht="15.75" x14ac:dyDescent="0.25">
      <c r="A430" s="195">
        <v>41</v>
      </c>
      <c r="B430" s="195" t="s">
        <v>4980</v>
      </c>
      <c r="C430" s="196" t="s">
        <v>4806</v>
      </c>
      <c r="D430" s="197" t="s">
        <v>3504</v>
      </c>
      <c r="E430" s="230">
        <v>230000</v>
      </c>
      <c r="F430" s="195"/>
      <c r="G430" s="245">
        <v>230000</v>
      </c>
      <c r="H430" s="125"/>
      <c r="I430" s="125"/>
      <c r="J430" s="126"/>
      <c r="K430" s="126"/>
      <c r="L430" s="137"/>
      <c r="M430" s="137"/>
      <c r="N430" s="126"/>
      <c r="O430" s="125"/>
      <c r="P430" s="125"/>
      <c r="Q430" s="137"/>
      <c r="R430" s="137"/>
      <c r="S430" s="137"/>
      <c r="T430" s="137"/>
    </row>
    <row r="431" spans="1:20" ht="15.75" x14ac:dyDescent="0.25">
      <c r="A431" s="195">
        <v>42</v>
      </c>
      <c r="B431" s="195" t="s">
        <v>4981</v>
      </c>
      <c r="C431" s="196" t="s">
        <v>4806</v>
      </c>
      <c r="D431" s="197" t="s">
        <v>4456</v>
      </c>
      <c r="E431" s="230">
        <v>560000</v>
      </c>
      <c r="F431" s="195"/>
      <c r="G431" s="245">
        <v>560000</v>
      </c>
      <c r="H431" s="125"/>
      <c r="I431" s="125"/>
      <c r="J431" s="126"/>
      <c r="K431" s="126"/>
      <c r="L431" s="137"/>
      <c r="M431" s="137"/>
      <c r="N431" s="126"/>
      <c r="O431" s="125"/>
      <c r="P431" s="125"/>
      <c r="Q431" s="137"/>
      <c r="R431" s="137"/>
      <c r="S431" s="137"/>
      <c r="T431" s="137"/>
    </row>
    <row r="432" spans="1:20" ht="15.75" x14ac:dyDescent="0.25">
      <c r="A432" s="195">
        <v>43</v>
      </c>
      <c r="B432" s="195" t="s">
        <v>4982</v>
      </c>
      <c r="C432" s="196" t="s">
        <v>4807</v>
      </c>
      <c r="D432" s="197" t="s">
        <v>3504</v>
      </c>
      <c r="E432" s="230">
        <v>230000</v>
      </c>
      <c r="F432" s="195"/>
      <c r="G432" s="245">
        <v>230000</v>
      </c>
      <c r="H432" s="125"/>
      <c r="I432" s="125"/>
      <c r="J432" s="126"/>
      <c r="K432" s="126"/>
      <c r="L432" s="137"/>
      <c r="M432" s="137"/>
      <c r="N432" s="126"/>
      <c r="O432" s="125"/>
      <c r="P432" s="125"/>
      <c r="Q432" s="137"/>
      <c r="R432" s="137"/>
      <c r="S432" s="137"/>
      <c r="T432" s="137"/>
    </row>
    <row r="433" spans="1:20" ht="15.75" x14ac:dyDescent="0.25">
      <c r="A433" s="195">
        <v>44</v>
      </c>
      <c r="B433" s="195" t="s">
        <v>4983</v>
      </c>
      <c r="C433" s="196" t="s">
        <v>4807</v>
      </c>
      <c r="D433" s="197" t="s">
        <v>4456</v>
      </c>
      <c r="E433" s="230">
        <v>560000</v>
      </c>
      <c r="F433" s="195"/>
      <c r="G433" s="245">
        <v>560000</v>
      </c>
      <c r="H433" s="125"/>
      <c r="I433" s="125"/>
      <c r="J433" s="126"/>
      <c r="K433" s="126"/>
      <c r="L433" s="137"/>
      <c r="M433" s="137"/>
      <c r="N433" s="126"/>
      <c r="O433" s="125"/>
      <c r="P433" s="125"/>
      <c r="Q433" s="137"/>
      <c r="R433" s="137"/>
      <c r="S433" s="137"/>
      <c r="T433" s="137"/>
    </row>
    <row r="434" spans="1:20" ht="15.75" x14ac:dyDescent="0.25">
      <c r="A434" s="195">
        <v>45</v>
      </c>
      <c r="B434" s="195" t="s">
        <v>4984</v>
      </c>
      <c r="C434" s="196" t="s">
        <v>4808</v>
      </c>
      <c r="D434" s="197" t="s">
        <v>4456</v>
      </c>
      <c r="E434" s="230">
        <v>560000</v>
      </c>
      <c r="F434" s="195"/>
      <c r="G434" s="245">
        <v>560000</v>
      </c>
      <c r="H434" s="125"/>
      <c r="I434" s="125"/>
      <c r="J434" s="126"/>
      <c r="K434" s="126"/>
      <c r="L434" s="137"/>
      <c r="M434" s="137"/>
      <c r="N434" s="126"/>
      <c r="O434" s="125"/>
      <c r="P434" s="125"/>
      <c r="Q434" s="137"/>
      <c r="R434" s="137"/>
      <c r="S434" s="137"/>
      <c r="T434" s="137"/>
    </row>
    <row r="435" spans="1:20" ht="15.75" x14ac:dyDescent="0.25">
      <c r="A435" s="195">
        <v>46</v>
      </c>
      <c r="B435" s="195" t="s">
        <v>4985</v>
      </c>
      <c r="C435" s="196" t="s">
        <v>4808</v>
      </c>
      <c r="D435" s="197" t="s">
        <v>3504</v>
      </c>
      <c r="E435" s="230">
        <v>230000</v>
      </c>
      <c r="F435" s="195"/>
      <c r="G435" s="245">
        <v>230000</v>
      </c>
      <c r="H435" s="125"/>
      <c r="I435" s="125"/>
      <c r="J435" s="126"/>
      <c r="K435" s="126"/>
      <c r="L435" s="137"/>
      <c r="M435" s="137"/>
      <c r="N435" s="126"/>
      <c r="O435" s="125"/>
      <c r="P435" s="125"/>
      <c r="Q435" s="137"/>
      <c r="R435" s="137"/>
      <c r="S435" s="137"/>
      <c r="T435" s="137"/>
    </row>
    <row r="436" spans="1:20" ht="15.75" x14ac:dyDescent="0.25">
      <c r="A436" s="195">
        <v>47</v>
      </c>
      <c r="B436" s="195" t="s">
        <v>4986</v>
      </c>
      <c r="C436" s="196" t="s">
        <v>4809</v>
      </c>
      <c r="D436" s="197" t="s">
        <v>3504</v>
      </c>
      <c r="E436" s="230">
        <v>230000</v>
      </c>
      <c r="F436" s="195"/>
      <c r="G436" s="245">
        <v>230000</v>
      </c>
      <c r="H436" s="125"/>
      <c r="I436" s="125"/>
      <c r="J436" s="126"/>
      <c r="K436" s="126"/>
      <c r="L436" s="137"/>
      <c r="M436" s="137"/>
      <c r="N436" s="126"/>
      <c r="O436" s="125"/>
      <c r="P436" s="125"/>
      <c r="Q436" s="137"/>
      <c r="R436" s="137"/>
      <c r="S436" s="137"/>
      <c r="T436" s="137"/>
    </row>
    <row r="437" spans="1:20" ht="15.75" x14ac:dyDescent="0.25">
      <c r="A437" s="195">
        <v>48</v>
      </c>
      <c r="B437" s="195" t="s">
        <v>4987</v>
      </c>
      <c r="C437" s="196" t="s">
        <v>4809</v>
      </c>
      <c r="D437" s="197" t="s">
        <v>4456</v>
      </c>
      <c r="E437" s="230">
        <v>560000</v>
      </c>
      <c r="F437" s="195"/>
      <c r="G437" s="245">
        <v>560000</v>
      </c>
      <c r="H437" s="125"/>
      <c r="I437" s="125"/>
      <c r="J437" s="126"/>
      <c r="K437" s="126"/>
      <c r="L437" s="137"/>
      <c r="M437" s="137"/>
      <c r="N437" s="126"/>
      <c r="O437" s="125"/>
      <c r="P437" s="125"/>
      <c r="Q437" s="137"/>
      <c r="R437" s="137"/>
      <c r="S437" s="137"/>
      <c r="T437" s="137"/>
    </row>
    <row r="438" spans="1:20" ht="15.75" x14ac:dyDescent="0.25">
      <c r="A438" s="195">
        <v>49</v>
      </c>
      <c r="B438" s="195" t="s">
        <v>4988</v>
      </c>
      <c r="C438" s="196" t="s">
        <v>4810</v>
      </c>
      <c r="D438" s="197" t="s">
        <v>4456</v>
      </c>
      <c r="E438" s="230">
        <v>560000</v>
      </c>
      <c r="F438" s="195"/>
      <c r="G438" s="245">
        <v>560000</v>
      </c>
      <c r="H438" s="125"/>
      <c r="I438" s="125"/>
      <c r="J438" s="126"/>
      <c r="K438" s="126"/>
      <c r="L438" s="137"/>
      <c r="M438" s="137"/>
      <c r="N438" s="126"/>
      <c r="O438" s="125"/>
      <c r="P438" s="125"/>
      <c r="Q438" s="137"/>
      <c r="R438" s="137"/>
      <c r="S438" s="137"/>
      <c r="T438" s="137"/>
    </row>
    <row r="439" spans="1:20" ht="15.75" x14ac:dyDescent="0.25">
      <c r="A439" s="195">
        <v>50</v>
      </c>
      <c r="B439" s="195" t="s">
        <v>4989</v>
      </c>
      <c r="C439" s="196" t="s">
        <v>4810</v>
      </c>
      <c r="D439" s="197" t="s">
        <v>3504</v>
      </c>
      <c r="E439" s="230">
        <v>230000</v>
      </c>
      <c r="F439" s="195"/>
      <c r="G439" s="245">
        <v>230000</v>
      </c>
      <c r="H439" s="125"/>
      <c r="I439" s="125"/>
      <c r="J439" s="126"/>
      <c r="K439" s="126"/>
      <c r="L439" s="137"/>
      <c r="M439" s="137"/>
      <c r="N439" s="126"/>
      <c r="O439" s="125"/>
      <c r="P439" s="125"/>
      <c r="Q439" s="137"/>
      <c r="R439" s="137"/>
      <c r="S439" s="137"/>
      <c r="T439" s="137"/>
    </row>
    <row r="440" spans="1:20" ht="15.75" x14ac:dyDescent="0.25">
      <c r="A440" s="195">
        <v>51</v>
      </c>
      <c r="B440" s="195" t="s">
        <v>4990</v>
      </c>
      <c r="C440" s="196" t="s">
        <v>2455</v>
      </c>
      <c r="D440" s="197" t="s">
        <v>3504</v>
      </c>
      <c r="E440" s="230">
        <v>1380000</v>
      </c>
      <c r="F440" s="195" t="s">
        <v>5253</v>
      </c>
      <c r="G440" s="245">
        <v>1380000</v>
      </c>
      <c r="H440" s="125"/>
      <c r="I440" s="125"/>
      <c r="J440" s="126"/>
      <c r="K440" s="126"/>
      <c r="L440" s="137"/>
      <c r="M440" s="137"/>
      <c r="N440" s="126"/>
      <c r="O440" s="125"/>
      <c r="P440" s="125"/>
      <c r="Q440" s="137"/>
      <c r="R440" s="137"/>
      <c r="S440" s="137"/>
      <c r="T440" s="137"/>
    </row>
    <row r="441" spans="1:20" ht="15.75" x14ac:dyDescent="0.25">
      <c r="A441" s="195">
        <v>52</v>
      </c>
      <c r="B441" s="195" t="s">
        <v>4991</v>
      </c>
      <c r="C441" s="196" t="s">
        <v>2455</v>
      </c>
      <c r="D441" s="197" t="s">
        <v>4456</v>
      </c>
      <c r="E441" s="230">
        <v>3360000</v>
      </c>
      <c r="F441" s="195" t="s">
        <v>5253</v>
      </c>
      <c r="G441" s="245">
        <v>3360000</v>
      </c>
      <c r="H441" s="125"/>
      <c r="I441" s="125"/>
      <c r="J441" s="126"/>
      <c r="K441" s="126"/>
      <c r="L441" s="137"/>
      <c r="M441" s="137"/>
      <c r="N441" s="126"/>
      <c r="O441" s="125"/>
      <c r="P441" s="125"/>
      <c r="Q441" s="137"/>
      <c r="R441" s="137"/>
      <c r="S441" s="137"/>
      <c r="T441" s="137"/>
    </row>
    <row r="442" spans="1:20" ht="15.75" x14ac:dyDescent="0.25">
      <c r="A442" s="195">
        <v>53</v>
      </c>
      <c r="B442" s="195" t="s">
        <v>4992</v>
      </c>
      <c r="C442" s="196" t="s">
        <v>4811</v>
      </c>
      <c r="D442" s="197" t="s">
        <v>4456</v>
      </c>
      <c r="E442" s="230">
        <v>560000</v>
      </c>
      <c r="F442" s="195"/>
      <c r="G442" s="245">
        <v>560000</v>
      </c>
      <c r="H442" s="125"/>
      <c r="I442" s="125"/>
      <c r="J442" s="126"/>
      <c r="K442" s="126"/>
      <c r="L442" s="137"/>
      <c r="M442" s="137"/>
      <c r="N442" s="126"/>
      <c r="O442" s="125"/>
      <c r="P442" s="125"/>
      <c r="Q442" s="137"/>
      <c r="R442" s="137"/>
      <c r="S442" s="137"/>
      <c r="T442" s="137"/>
    </row>
    <row r="443" spans="1:20" ht="15.75" x14ac:dyDescent="0.25">
      <c r="A443" s="195">
        <v>54</v>
      </c>
      <c r="B443" s="195" t="s">
        <v>4993</v>
      </c>
      <c r="C443" s="196" t="s">
        <v>4811</v>
      </c>
      <c r="D443" s="197" t="s">
        <v>3504</v>
      </c>
      <c r="E443" s="230">
        <v>230000</v>
      </c>
      <c r="F443" s="195"/>
      <c r="G443" s="245">
        <v>230000</v>
      </c>
      <c r="H443" s="125"/>
      <c r="I443" s="125"/>
      <c r="J443" s="126"/>
      <c r="K443" s="126"/>
      <c r="L443" s="137"/>
      <c r="M443" s="137"/>
      <c r="N443" s="126"/>
      <c r="O443" s="125"/>
      <c r="P443" s="125"/>
      <c r="Q443" s="137"/>
      <c r="R443" s="137"/>
      <c r="S443" s="137"/>
      <c r="T443" s="137"/>
    </row>
    <row r="444" spans="1:20" ht="15.75" x14ac:dyDescent="0.25">
      <c r="A444" s="195">
        <v>55</v>
      </c>
      <c r="B444" s="195" t="s">
        <v>4994</v>
      </c>
      <c r="C444" s="196" t="s">
        <v>4812</v>
      </c>
      <c r="D444" s="197" t="s">
        <v>3504</v>
      </c>
      <c r="E444" s="230">
        <v>230000</v>
      </c>
      <c r="F444" s="195"/>
      <c r="G444" s="245">
        <v>230000</v>
      </c>
      <c r="H444" s="125"/>
      <c r="I444" s="125"/>
      <c r="J444" s="126"/>
      <c r="K444" s="126"/>
      <c r="L444" s="137"/>
      <c r="M444" s="137"/>
      <c r="N444" s="126"/>
      <c r="O444" s="125"/>
      <c r="P444" s="125"/>
      <c r="Q444" s="137"/>
      <c r="R444" s="137"/>
      <c r="S444" s="137"/>
      <c r="T444" s="137"/>
    </row>
    <row r="445" spans="1:20" ht="15.75" x14ac:dyDescent="0.25">
      <c r="A445" s="195">
        <v>56</v>
      </c>
      <c r="B445" s="195" t="s">
        <v>4995</v>
      </c>
      <c r="C445" s="196" t="s">
        <v>4812</v>
      </c>
      <c r="D445" s="197" t="s">
        <v>4456</v>
      </c>
      <c r="E445" s="230">
        <v>560000</v>
      </c>
      <c r="F445" s="195"/>
      <c r="G445" s="245">
        <v>560000</v>
      </c>
      <c r="H445" s="125"/>
      <c r="I445" s="125"/>
      <c r="J445" s="126"/>
      <c r="K445" s="126"/>
      <c r="L445" s="137"/>
      <c r="M445" s="137"/>
      <c r="N445" s="126"/>
      <c r="O445" s="125"/>
      <c r="P445" s="125"/>
      <c r="Q445" s="137"/>
      <c r="R445" s="137"/>
      <c r="S445" s="137"/>
      <c r="T445" s="137"/>
    </row>
    <row r="446" spans="1:20" ht="15.75" x14ac:dyDescent="0.25">
      <c r="A446" s="195">
        <v>57</v>
      </c>
      <c r="B446" s="195" t="s">
        <v>4996</v>
      </c>
      <c r="C446" s="196" t="s">
        <v>4813</v>
      </c>
      <c r="D446" s="197" t="s">
        <v>3504</v>
      </c>
      <c r="E446" s="230">
        <v>230000</v>
      </c>
      <c r="F446" s="195"/>
      <c r="G446" s="245">
        <v>230000</v>
      </c>
      <c r="H446" s="125"/>
      <c r="I446" s="125"/>
      <c r="J446" s="126"/>
      <c r="K446" s="126"/>
      <c r="L446" s="137"/>
      <c r="M446" s="137"/>
      <c r="N446" s="126"/>
      <c r="O446" s="125"/>
      <c r="P446" s="125"/>
      <c r="Q446" s="137"/>
      <c r="R446" s="137"/>
      <c r="S446" s="137"/>
      <c r="T446" s="137"/>
    </row>
    <row r="447" spans="1:20" ht="15.75" x14ac:dyDescent="0.25">
      <c r="A447" s="195">
        <v>58</v>
      </c>
      <c r="B447" s="195" t="s">
        <v>4997</v>
      </c>
      <c r="C447" s="196" t="s">
        <v>4813</v>
      </c>
      <c r="D447" s="197" t="s">
        <v>4456</v>
      </c>
      <c r="E447" s="230">
        <v>560000</v>
      </c>
      <c r="F447" s="195"/>
      <c r="G447" s="245">
        <v>560000</v>
      </c>
      <c r="H447" s="125"/>
      <c r="I447" s="125"/>
      <c r="J447" s="126"/>
      <c r="K447" s="126"/>
      <c r="L447" s="137"/>
      <c r="M447" s="137"/>
      <c r="N447" s="126"/>
      <c r="O447" s="125"/>
      <c r="P447" s="125"/>
      <c r="Q447" s="137"/>
      <c r="R447" s="137"/>
      <c r="S447" s="137"/>
      <c r="T447" s="137"/>
    </row>
    <row r="448" spans="1:20" ht="15.75" x14ac:dyDescent="0.25">
      <c r="A448" s="195">
        <v>59</v>
      </c>
      <c r="B448" s="195" t="s">
        <v>4998</v>
      </c>
      <c r="C448" s="196" t="s">
        <v>4814</v>
      </c>
      <c r="D448" s="197" t="s">
        <v>4456</v>
      </c>
      <c r="E448" s="230">
        <v>560000</v>
      </c>
      <c r="F448" s="195"/>
      <c r="G448" s="245">
        <v>560000</v>
      </c>
      <c r="H448" s="125"/>
      <c r="I448" s="125"/>
      <c r="J448" s="126"/>
      <c r="K448" s="126"/>
      <c r="L448" s="137"/>
      <c r="M448" s="137"/>
      <c r="N448" s="126"/>
      <c r="O448" s="125"/>
      <c r="P448" s="125"/>
      <c r="Q448" s="137"/>
      <c r="R448" s="137"/>
      <c r="S448" s="137"/>
      <c r="T448" s="137"/>
    </row>
    <row r="449" spans="1:20" ht="15.75" x14ac:dyDescent="0.25">
      <c r="A449" s="195">
        <v>60</v>
      </c>
      <c r="B449" s="195" t="s">
        <v>4999</v>
      </c>
      <c r="C449" s="196" t="s">
        <v>4814</v>
      </c>
      <c r="D449" s="197" t="s">
        <v>3504</v>
      </c>
      <c r="E449" s="230">
        <v>230000</v>
      </c>
      <c r="F449" s="195"/>
      <c r="G449" s="245">
        <v>230000</v>
      </c>
      <c r="H449" s="125"/>
      <c r="I449" s="125"/>
      <c r="J449" s="126"/>
      <c r="K449" s="126"/>
      <c r="L449" s="137"/>
      <c r="M449" s="137"/>
      <c r="N449" s="126"/>
      <c r="O449" s="125"/>
      <c r="P449" s="125"/>
      <c r="Q449" s="137"/>
      <c r="R449" s="137"/>
      <c r="S449" s="137"/>
      <c r="T449" s="137"/>
    </row>
    <row r="450" spans="1:20" ht="15.75" x14ac:dyDescent="0.25">
      <c r="A450" s="195">
        <v>61</v>
      </c>
      <c r="B450" s="195" t="s">
        <v>5000</v>
      </c>
      <c r="C450" s="196" t="s">
        <v>4815</v>
      </c>
      <c r="D450" s="197" t="s">
        <v>3504</v>
      </c>
      <c r="E450" s="230">
        <v>230000</v>
      </c>
      <c r="F450" s="195"/>
      <c r="G450" s="245">
        <v>230000</v>
      </c>
      <c r="H450" s="125"/>
      <c r="I450" s="125"/>
      <c r="J450" s="126"/>
      <c r="K450" s="126"/>
      <c r="L450" s="137"/>
      <c r="M450" s="137"/>
      <c r="N450" s="126"/>
      <c r="O450" s="125"/>
      <c r="P450" s="125"/>
      <c r="Q450" s="137"/>
      <c r="R450" s="137"/>
      <c r="S450" s="137"/>
      <c r="T450" s="137"/>
    </row>
    <row r="451" spans="1:20" ht="15.75" x14ac:dyDescent="0.25">
      <c r="A451" s="195">
        <v>62</v>
      </c>
      <c r="B451" s="195" t="s">
        <v>5001</v>
      </c>
      <c r="C451" s="196" t="s">
        <v>4815</v>
      </c>
      <c r="D451" s="197" t="s">
        <v>4456</v>
      </c>
      <c r="E451" s="230">
        <v>560000</v>
      </c>
      <c r="F451" s="195"/>
      <c r="G451" s="245">
        <v>560000</v>
      </c>
      <c r="H451" s="125"/>
      <c r="I451" s="125"/>
      <c r="J451" s="126"/>
      <c r="K451" s="126"/>
      <c r="L451" s="137"/>
      <c r="M451" s="137"/>
      <c r="N451" s="126"/>
      <c r="O451" s="125"/>
      <c r="P451" s="125"/>
      <c r="Q451" s="137"/>
      <c r="R451" s="137"/>
      <c r="S451" s="137"/>
      <c r="T451" s="137"/>
    </row>
    <row r="452" spans="1:20" ht="15.75" x14ac:dyDescent="0.25">
      <c r="A452" s="195">
        <v>63</v>
      </c>
      <c r="B452" s="195" t="s">
        <v>5002</v>
      </c>
      <c r="C452" s="196" t="s">
        <v>4816</v>
      </c>
      <c r="D452" s="197" t="s">
        <v>3504</v>
      </c>
      <c r="E452" s="230">
        <v>230000</v>
      </c>
      <c r="F452" s="195"/>
      <c r="G452" s="245">
        <v>230000</v>
      </c>
      <c r="H452" s="125"/>
      <c r="I452" s="125"/>
      <c r="J452" s="126"/>
      <c r="K452" s="126"/>
      <c r="L452" s="137"/>
      <c r="M452" s="137"/>
      <c r="N452" s="126"/>
      <c r="O452" s="125"/>
      <c r="P452" s="125"/>
      <c r="Q452" s="137"/>
      <c r="R452" s="137"/>
      <c r="S452" s="137"/>
      <c r="T452" s="137"/>
    </row>
    <row r="453" spans="1:20" ht="15.75" x14ac:dyDescent="0.25">
      <c r="A453" s="195">
        <v>64</v>
      </c>
      <c r="B453" s="195" t="s">
        <v>5003</v>
      </c>
      <c r="C453" s="196" t="s">
        <v>4816</v>
      </c>
      <c r="D453" s="197" t="s">
        <v>4456</v>
      </c>
      <c r="E453" s="230">
        <v>560000</v>
      </c>
      <c r="F453" s="195"/>
      <c r="G453" s="245">
        <v>560000</v>
      </c>
      <c r="H453" s="125"/>
      <c r="I453" s="125"/>
      <c r="J453" s="126"/>
      <c r="K453" s="126"/>
      <c r="L453" s="137"/>
      <c r="M453" s="137"/>
      <c r="N453" s="126"/>
      <c r="O453" s="125"/>
      <c r="P453" s="125"/>
      <c r="Q453" s="137"/>
      <c r="R453" s="137"/>
      <c r="S453" s="137"/>
      <c r="T453" s="137"/>
    </row>
    <row r="454" spans="1:20" ht="15.75" x14ac:dyDescent="0.25">
      <c r="A454" s="195">
        <v>65</v>
      </c>
      <c r="B454" s="195" t="s">
        <v>5004</v>
      </c>
      <c r="C454" s="196" t="s">
        <v>4817</v>
      </c>
      <c r="D454" s="197" t="s">
        <v>4456</v>
      </c>
      <c r="E454" s="230">
        <v>560000</v>
      </c>
      <c r="F454" s="195"/>
      <c r="G454" s="245">
        <v>560000</v>
      </c>
      <c r="H454" s="125"/>
      <c r="I454" s="125"/>
      <c r="J454" s="126"/>
      <c r="K454" s="126"/>
      <c r="L454" s="137"/>
      <c r="M454" s="137"/>
      <c r="N454" s="126"/>
      <c r="O454" s="125"/>
      <c r="P454" s="125"/>
      <c r="Q454" s="137"/>
      <c r="R454" s="137"/>
      <c r="S454" s="137"/>
      <c r="T454" s="137"/>
    </row>
    <row r="455" spans="1:20" ht="15.75" x14ac:dyDescent="0.25">
      <c r="A455" s="195">
        <v>66</v>
      </c>
      <c r="B455" s="195" t="s">
        <v>5005</v>
      </c>
      <c r="C455" s="196" t="s">
        <v>4817</v>
      </c>
      <c r="D455" s="197" t="s">
        <v>3504</v>
      </c>
      <c r="E455" s="230">
        <v>230000</v>
      </c>
      <c r="F455" s="195"/>
      <c r="G455" s="245">
        <v>230000</v>
      </c>
      <c r="H455" s="125"/>
      <c r="I455" s="125"/>
      <c r="J455" s="126"/>
      <c r="K455" s="126"/>
      <c r="L455" s="137"/>
      <c r="M455" s="137"/>
      <c r="N455" s="126"/>
      <c r="O455" s="125"/>
      <c r="P455" s="125"/>
      <c r="Q455" s="137"/>
      <c r="R455" s="137"/>
      <c r="S455" s="137"/>
      <c r="T455" s="137"/>
    </row>
    <row r="456" spans="1:20" ht="15.75" x14ac:dyDescent="0.25">
      <c r="A456" s="195">
        <v>67</v>
      </c>
      <c r="B456" s="195" t="s">
        <v>5006</v>
      </c>
      <c r="C456" s="196" t="s">
        <v>4818</v>
      </c>
      <c r="D456" s="197" t="s">
        <v>3504</v>
      </c>
      <c r="E456" s="230">
        <v>230000</v>
      </c>
      <c r="F456" s="195"/>
      <c r="G456" s="245">
        <v>230000</v>
      </c>
      <c r="H456" s="125"/>
      <c r="I456" s="125"/>
      <c r="J456" s="126"/>
      <c r="K456" s="126"/>
      <c r="L456" s="137"/>
      <c r="M456" s="137"/>
      <c r="N456" s="126"/>
      <c r="O456" s="125"/>
      <c r="P456" s="125"/>
      <c r="Q456" s="137"/>
      <c r="R456" s="137"/>
      <c r="S456" s="137"/>
      <c r="T456" s="137"/>
    </row>
    <row r="457" spans="1:20" ht="15.75" x14ac:dyDescent="0.25">
      <c r="A457" s="195">
        <v>68</v>
      </c>
      <c r="B457" s="195" t="s">
        <v>5007</v>
      </c>
      <c r="C457" s="196" t="s">
        <v>4818</v>
      </c>
      <c r="D457" s="197" t="s">
        <v>4456</v>
      </c>
      <c r="E457" s="230">
        <v>560000</v>
      </c>
      <c r="F457" s="248"/>
      <c r="G457" s="245">
        <v>560000</v>
      </c>
      <c r="H457" s="125"/>
      <c r="I457" s="125"/>
      <c r="J457" s="126"/>
      <c r="K457" s="126"/>
      <c r="L457" s="137"/>
      <c r="M457" s="137"/>
      <c r="N457" s="126"/>
      <c r="O457" s="125"/>
      <c r="P457" s="125"/>
      <c r="Q457" s="137"/>
      <c r="R457" s="137"/>
      <c r="S457" s="137"/>
      <c r="T457" s="137"/>
    </row>
    <row r="458" spans="1:20" ht="15.75" x14ac:dyDescent="0.25">
      <c r="A458" s="195">
        <v>69</v>
      </c>
      <c r="B458" s="195" t="s">
        <v>5008</v>
      </c>
      <c r="C458" s="196" t="s">
        <v>4819</v>
      </c>
      <c r="D458" s="197" t="s">
        <v>3504</v>
      </c>
      <c r="E458" s="230">
        <v>230000</v>
      </c>
      <c r="F458" s="195"/>
      <c r="G458" s="245">
        <v>230000</v>
      </c>
      <c r="H458" s="125"/>
      <c r="I458" s="125"/>
      <c r="J458" s="126"/>
      <c r="K458" s="126"/>
      <c r="L458" s="137"/>
      <c r="M458" s="137"/>
      <c r="N458" s="126"/>
      <c r="O458" s="125"/>
      <c r="P458" s="125"/>
      <c r="Q458" s="137"/>
      <c r="R458" s="137"/>
      <c r="S458" s="137"/>
      <c r="T458" s="137"/>
    </row>
    <row r="459" spans="1:20" ht="15.75" x14ac:dyDescent="0.25">
      <c r="A459" s="195">
        <v>70</v>
      </c>
      <c r="B459" s="195" t="s">
        <v>5009</v>
      </c>
      <c r="C459" s="196" t="s">
        <v>4819</v>
      </c>
      <c r="D459" s="197" t="s">
        <v>4456</v>
      </c>
      <c r="E459" s="230">
        <v>560000</v>
      </c>
      <c r="F459" s="195"/>
      <c r="G459" s="245">
        <v>560000</v>
      </c>
      <c r="H459" s="125"/>
      <c r="I459" s="125"/>
      <c r="J459" s="126"/>
      <c r="K459" s="126"/>
      <c r="L459" s="137"/>
      <c r="M459" s="137"/>
      <c r="N459" s="126"/>
      <c r="O459" s="125"/>
      <c r="P459" s="125"/>
      <c r="Q459" s="137"/>
      <c r="R459" s="137"/>
      <c r="S459" s="137"/>
      <c r="T459" s="137"/>
    </row>
    <row r="460" spans="1:20" ht="15.75" x14ac:dyDescent="0.25">
      <c r="A460" s="195">
        <v>71</v>
      </c>
      <c r="B460" s="195" t="s">
        <v>5010</v>
      </c>
      <c r="C460" s="196" t="s">
        <v>2861</v>
      </c>
      <c r="D460" s="197" t="s">
        <v>3504</v>
      </c>
      <c r="E460" s="230">
        <v>230000</v>
      </c>
      <c r="F460" s="195"/>
      <c r="G460" s="245">
        <v>230000</v>
      </c>
      <c r="H460" s="125"/>
      <c r="I460" s="125"/>
      <c r="J460" s="126"/>
      <c r="K460" s="126"/>
      <c r="L460" s="137"/>
      <c r="M460" s="137"/>
      <c r="N460" s="126"/>
      <c r="O460" s="125"/>
      <c r="P460" s="125"/>
      <c r="Q460" s="137"/>
      <c r="R460" s="137"/>
      <c r="S460" s="137"/>
      <c r="T460" s="137"/>
    </row>
    <row r="461" spans="1:20" ht="15.75" x14ac:dyDescent="0.25">
      <c r="A461" s="195">
        <v>72</v>
      </c>
      <c r="B461" s="195" t="s">
        <v>5011</v>
      </c>
      <c r="C461" s="196" t="s">
        <v>2861</v>
      </c>
      <c r="D461" s="197" t="s">
        <v>4456</v>
      </c>
      <c r="E461" s="230">
        <v>560000</v>
      </c>
      <c r="F461" s="195"/>
      <c r="G461" s="245">
        <v>560000</v>
      </c>
      <c r="H461" s="125"/>
      <c r="I461" s="125"/>
      <c r="J461" s="126"/>
      <c r="K461" s="126"/>
      <c r="L461" s="137"/>
      <c r="M461" s="137"/>
      <c r="N461" s="126"/>
      <c r="O461" s="125"/>
      <c r="P461" s="125"/>
      <c r="Q461" s="137"/>
      <c r="R461" s="137"/>
      <c r="S461" s="137"/>
      <c r="T461" s="137"/>
    </row>
    <row r="462" spans="1:20" ht="15.75" x14ac:dyDescent="0.25">
      <c r="A462" s="195">
        <v>73</v>
      </c>
      <c r="B462" s="195" t="s">
        <v>5012</v>
      </c>
      <c r="C462" s="196" t="s">
        <v>4820</v>
      </c>
      <c r="D462" s="197" t="s">
        <v>4804</v>
      </c>
      <c r="E462" s="230">
        <v>640000</v>
      </c>
      <c r="F462" s="195"/>
      <c r="G462" s="245">
        <v>640000</v>
      </c>
      <c r="H462" s="125"/>
      <c r="I462" s="125"/>
      <c r="J462" s="126"/>
      <c r="K462" s="126"/>
      <c r="L462" s="137"/>
      <c r="M462" s="137"/>
      <c r="N462" s="126"/>
      <c r="O462" s="125"/>
      <c r="P462" s="125"/>
      <c r="Q462" s="137"/>
      <c r="R462" s="137"/>
      <c r="S462" s="137"/>
      <c r="T462" s="137"/>
    </row>
    <row r="463" spans="1:20" ht="15.75" x14ac:dyDescent="0.25">
      <c r="A463" s="195">
        <v>74</v>
      </c>
      <c r="B463" s="195" t="s">
        <v>5013</v>
      </c>
      <c r="C463" s="196" t="s">
        <v>4821</v>
      </c>
      <c r="D463" s="197" t="s">
        <v>4456</v>
      </c>
      <c r="E463" s="230">
        <v>560000</v>
      </c>
      <c r="F463" s="195"/>
      <c r="G463" s="245">
        <v>560000</v>
      </c>
      <c r="H463" s="125"/>
      <c r="I463" s="125"/>
      <c r="J463" s="126"/>
      <c r="K463" s="126"/>
      <c r="L463" s="137"/>
      <c r="M463" s="137"/>
      <c r="N463" s="126"/>
      <c r="O463" s="125"/>
      <c r="P463" s="125"/>
      <c r="Q463" s="137"/>
      <c r="R463" s="137"/>
      <c r="S463" s="137"/>
      <c r="T463" s="137"/>
    </row>
    <row r="464" spans="1:20" ht="15.75" x14ac:dyDescent="0.25">
      <c r="A464" s="195">
        <v>75</v>
      </c>
      <c r="B464" s="195" t="s">
        <v>5014</v>
      </c>
      <c r="C464" s="196" t="s">
        <v>4821</v>
      </c>
      <c r="D464" s="197" t="s">
        <v>3504</v>
      </c>
      <c r="E464" s="230">
        <v>230000</v>
      </c>
      <c r="F464" s="195"/>
      <c r="G464" s="245">
        <v>230000</v>
      </c>
      <c r="H464" s="125"/>
      <c r="I464" s="125"/>
      <c r="J464" s="126"/>
      <c r="K464" s="126"/>
      <c r="L464" s="137"/>
      <c r="M464" s="137"/>
      <c r="N464" s="126"/>
      <c r="O464" s="125"/>
      <c r="P464" s="125"/>
      <c r="Q464" s="137"/>
      <c r="R464" s="137"/>
      <c r="S464" s="137"/>
      <c r="T464" s="137"/>
    </row>
    <row r="465" spans="1:20" ht="15.75" x14ac:dyDescent="0.25">
      <c r="A465" s="195">
        <v>76</v>
      </c>
      <c r="B465" s="195" t="s">
        <v>5015</v>
      </c>
      <c r="C465" s="196" t="s">
        <v>4822</v>
      </c>
      <c r="D465" s="197" t="s">
        <v>3504</v>
      </c>
      <c r="E465" s="230">
        <v>230000</v>
      </c>
      <c r="F465" s="195"/>
      <c r="G465" s="245">
        <v>230000</v>
      </c>
      <c r="H465" s="125"/>
      <c r="I465" s="125"/>
      <c r="J465" s="126"/>
      <c r="K465" s="126"/>
      <c r="L465" s="137"/>
      <c r="M465" s="137"/>
      <c r="N465" s="126"/>
      <c r="O465" s="125"/>
      <c r="P465" s="125"/>
      <c r="Q465" s="137"/>
      <c r="R465" s="137"/>
      <c r="S465" s="137"/>
      <c r="T465" s="137"/>
    </row>
    <row r="466" spans="1:20" ht="15.75" x14ac:dyDescent="0.25">
      <c r="A466" s="195">
        <v>77</v>
      </c>
      <c r="B466" s="195" t="s">
        <v>5016</v>
      </c>
      <c r="C466" s="196" t="s">
        <v>4822</v>
      </c>
      <c r="D466" s="197" t="s">
        <v>4456</v>
      </c>
      <c r="E466" s="230">
        <v>560000</v>
      </c>
      <c r="F466" s="195"/>
      <c r="G466" s="245">
        <v>560000</v>
      </c>
      <c r="H466" s="125"/>
      <c r="I466" s="125"/>
      <c r="J466" s="126"/>
      <c r="K466" s="126"/>
      <c r="L466" s="137"/>
      <c r="M466" s="137"/>
      <c r="N466" s="126"/>
      <c r="O466" s="125"/>
      <c r="P466" s="125"/>
      <c r="Q466" s="137"/>
      <c r="R466" s="137"/>
      <c r="S466" s="137"/>
      <c r="T466" s="137"/>
    </row>
    <row r="467" spans="1:20" ht="15.75" x14ac:dyDescent="0.25">
      <c r="A467" s="195">
        <v>78</v>
      </c>
      <c r="B467" s="195" t="s">
        <v>5017</v>
      </c>
      <c r="C467" s="196" t="s">
        <v>4823</v>
      </c>
      <c r="D467" s="197" t="s">
        <v>3504</v>
      </c>
      <c r="E467" s="230">
        <v>230000</v>
      </c>
      <c r="F467" s="195"/>
      <c r="G467" s="245">
        <v>230000</v>
      </c>
      <c r="H467" s="125"/>
      <c r="I467" s="125"/>
      <c r="J467" s="126"/>
      <c r="K467" s="126"/>
      <c r="L467" s="137"/>
      <c r="M467" s="137"/>
      <c r="N467" s="126"/>
      <c r="O467" s="125"/>
      <c r="P467" s="125"/>
      <c r="Q467" s="137"/>
      <c r="R467" s="137"/>
      <c r="S467" s="137"/>
      <c r="T467" s="137"/>
    </row>
    <row r="468" spans="1:20" ht="15.75" x14ac:dyDescent="0.25">
      <c r="A468" s="195">
        <v>79</v>
      </c>
      <c r="B468" s="195" t="s">
        <v>5018</v>
      </c>
      <c r="C468" s="196" t="s">
        <v>4823</v>
      </c>
      <c r="D468" s="197" t="s">
        <v>4456</v>
      </c>
      <c r="E468" s="230">
        <v>560000</v>
      </c>
      <c r="F468" s="195"/>
      <c r="G468" s="245">
        <v>560000</v>
      </c>
      <c r="H468" s="125"/>
      <c r="I468" s="125"/>
      <c r="J468" s="126"/>
      <c r="K468" s="126"/>
      <c r="L468" s="137"/>
      <c r="M468" s="137"/>
      <c r="N468" s="126"/>
      <c r="O468" s="125"/>
      <c r="P468" s="125"/>
      <c r="Q468" s="137"/>
      <c r="R468" s="137"/>
      <c r="S468" s="137"/>
      <c r="T468" s="137"/>
    </row>
    <row r="469" spans="1:20" ht="15.75" x14ac:dyDescent="0.25">
      <c r="A469" s="195">
        <v>80</v>
      </c>
      <c r="B469" s="195" t="s">
        <v>5019</v>
      </c>
      <c r="C469" s="196" t="s">
        <v>4824</v>
      </c>
      <c r="D469" s="197" t="s">
        <v>4456</v>
      </c>
      <c r="E469" s="230">
        <v>560000</v>
      </c>
      <c r="F469" s="195"/>
      <c r="G469" s="245">
        <v>560000</v>
      </c>
      <c r="H469" s="125"/>
      <c r="I469" s="125"/>
      <c r="J469" s="126"/>
      <c r="K469" s="126"/>
      <c r="L469" s="137"/>
      <c r="M469" s="137"/>
      <c r="N469" s="126"/>
      <c r="O469" s="125"/>
      <c r="P469" s="125"/>
      <c r="Q469" s="137"/>
      <c r="R469" s="137"/>
      <c r="S469" s="137"/>
      <c r="T469" s="137"/>
    </row>
    <row r="470" spans="1:20" ht="15.75" x14ac:dyDescent="0.25">
      <c r="A470" s="195">
        <v>81</v>
      </c>
      <c r="B470" s="195" t="s">
        <v>5020</v>
      </c>
      <c r="C470" s="196" t="s">
        <v>4824</v>
      </c>
      <c r="D470" s="197" t="s">
        <v>3504</v>
      </c>
      <c r="E470" s="230">
        <v>230000</v>
      </c>
      <c r="F470" s="195"/>
      <c r="G470" s="245">
        <v>230000</v>
      </c>
      <c r="H470" s="125"/>
      <c r="I470" s="125"/>
      <c r="J470" s="126"/>
      <c r="K470" s="126"/>
      <c r="L470" s="137"/>
      <c r="M470" s="137"/>
      <c r="N470" s="126"/>
      <c r="O470" s="125"/>
      <c r="P470" s="125"/>
      <c r="Q470" s="137"/>
      <c r="R470" s="137"/>
      <c r="S470" s="137"/>
      <c r="T470" s="137"/>
    </row>
    <row r="471" spans="1:20" ht="15.75" x14ac:dyDescent="0.25">
      <c r="A471" s="195">
        <v>82</v>
      </c>
      <c r="B471" s="195" t="s">
        <v>5021</v>
      </c>
      <c r="C471" s="196" t="s">
        <v>4825</v>
      </c>
      <c r="D471" s="197" t="s">
        <v>3504</v>
      </c>
      <c r="E471" s="230">
        <v>230000</v>
      </c>
      <c r="F471" s="195"/>
      <c r="G471" s="245">
        <v>230000</v>
      </c>
      <c r="H471" s="125"/>
      <c r="I471" s="125"/>
      <c r="J471" s="126"/>
      <c r="K471" s="126"/>
      <c r="L471" s="137"/>
      <c r="M471" s="137"/>
      <c r="N471" s="126"/>
      <c r="O471" s="125"/>
      <c r="P471" s="125"/>
      <c r="Q471" s="137"/>
      <c r="R471" s="137"/>
      <c r="S471" s="137"/>
      <c r="T471" s="137"/>
    </row>
    <row r="472" spans="1:20" ht="15.75" x14ac:dyDescent="0.25">
      <c r="A472" s="195">
        <v>83</v>
      </c>
      <c r="B472" s="195" t="s">
        <v>5022</v>
      </c>
      <c r="C472" s="196" t="s">
        <v>4825</v>
      </c>
      <c r="D472" s="197" t="s">
        <v>4456</v>
      </c>
      <c r="E472" s="230">
        <v>560000</v>
      </c>
      <c r="F472" s="195"/>
      <c r="G472" s="245">
        <v>560000</v>
      </c>
      <c r="H472" s="125"/>
      <c r="I472" s="125"/>
      <c r="J472" s="126"/>
      <c r="K472" s="126"/>
      <c r="L472" s="137"/>
      <c r="M472" s="137"/>
      <c r="N472" s="126"/>
      <c r="O472" s="125"/>
      <c r="P472" s="125"/>
      <c r="Q472" s="137"/>
      <c r="R472" s="137"/>
      <c r="S472" s="137"/>
      <c r="T472" s="137"/>
    </row>
    <row r="473" spans="1:20" ht="15.75" x14ac:dyDescent="0.25">
      <c r="A473" s="195">
        <v>84</v>
      </c>
      <c r="B473" s="195" t="s">
        <v>5023</v>
      </c>
      <c r="C473" s="196" t="s">
        <v>4826</v>
      </c>
      <c r="D473" s="197" t="s">
        <v>4456</v>
      </c>
      <c r="E473" s="230">
        <v>560000</v>
      </c>
      <c r="F473" s="195"/>
      <c r="G473" s="245">
        <v>560000</v>
      </c>
      <c r="H473" s="125"/>
      <c r="I473" s="125"/>
      <c r="J473" s="126"/>
      <c r="K473" s="126"/>
      <c r="L473" s="137"/>
      <c r="M473" s="137"/>
      <c r="N473" s="126"/>
      <c r="O473" s="125"/>
      <c r="P473" s="125"/>
      <c r="Q473" s="137"/>
      <c r="R473" s="137"/>
      <c r="S473" s="137"/>
      <c r="T473" s="137"/>
    </row>
    <row r="474" spans="1:20" ht="15.75" x14ac:dyDescent="0.25">
      <c r="A474" s="195">
        <v>85</v>
      </c>
      <c r="B474" s="195" t="s">
        <v>5024</v>
      </c>
      <c r="C474" s="196" t="s">
        <v>4826</v>
      </c>
      <c r="D474" s="197" t="s">
        <v>3504</v>
      </c>
      <c r="E474" s="230">
        <v>230000</v>
      </c>
      <c r="F474" s="195"/>
      <c r="G474" s="245">
        <v>230000</v>
      </c>
      <c r="H474" s="125"/>
      <c r="I474" s="125"/>
      <c r="J474" s="126"/>
      <c r="K474" s="126"/>
      <c r="L474" s="137"/>
      <c r="M474" s="137"/>
      <c r="N474" s="126"/>
      <c r="O474" s="125"/>
      <c r="P474" s="125"/>
      <c r="Q474" s="137"/>
      <c r="R474" s="137"/>
      <c r="S474" s="137"/>
      <c r="T474" s="137"/>
    </row>
    <row r="475" spans="1:20" ht="15.75" x14ac:dyDescent="0.25">
      <c r="A475" s="195">
        <v>86</v>
      </c>
      <c r="B475" s="195" t="s">
        <v>5025</v>
      </c>
      <c r="C475" s="196" t="s">
        <v>4827</v>
      </c>
      <c r="D475" s="197" t="s">
        <v>3504</v>
      </c>
      <c r="E475" s="230">
        <v>230000</v>
      </c>
      <c r="F475" s="195"/>
      <c r="G475" s="245">
        <v>230000</v>
      </c>
      <c r="H475" s="125"/>
      <c r="I475" s="125"/>
      <c r="J475" s="126"/>
      <c r="K475" s="126"/>
      <c r="L475" s="137"/>
      <c r="M475" s="137"/>
      <c r="N475" s="126"/>
      <c r="O475" s="125"/>
      <c r="P475" s="125"/>
      <c r="Q475" s="137"/>
      <c r="R475" s="137"/>
      <c r="S475" s="137"/>
      <c r="T475" s="137"/>
    </row>
    <row r="476" spans="1:20" ht="15.75" x14ac:dyDescent="0.25">
      <c r="A476" s="195">
        <v>87</v>
      </c>
      <c r="B476" s="195" t="s">
        <v>5026</v>
      </c>
      <c r="C476" s="196" t="s">
        <v>4827</v>
      </c>
      <c r="D476" s="197" t="s">
        <v>4456</v>
      </c>
      <c r="E476" s="230">
        <v>560000</v>
      </c>
      <c r="F476" s="195"/>
      <c r="G476" s="245">
        <v>560000</v>
      </c>
      <c r="H476" s="125"/>
      <c r="I476" s="125"/>
      <c r="J476" s="126"/>
      <c r="K476" s="126"/>
      <c r="L476" s="137"/>
      <c r="M476" s="137"/>
      <c r="N476" s="126"/>
      <c r="O476" s="125"/>
      <c r="P476" s="125"/>
      <c r="Q476" s="137"/>
      <c r="R476" s="137"/>
      <c r="S476" s="137"/>
      <c r="T476" s="137"/>
    </row>
    <row r="477" spans="1:20" ht="15.75" x14ac:dyDescent="0.25">
      <c r="A477" s="195">
        <v>88</v>
      </c>
      <c r="B477" s="195" t="s">
        <v>5027</v>
      </c>
      <c r="C477" s="196" t="s">
        <v>4828</v>
      </c>
      <c r="D477" s="197" t="s">
        <v>4456</v>
      </c>
      <c r="E477" s="230">
        <v>560000</v>
      </c>
      <c r="F477" s="195"/>
      <c r="G477" s="245">
        <v>560000</v>
      </c>
      <c r="H477" s="125"/>
      <c r="I477" s="125"/>
      <c r="J477" s="126"/>
      <c r="K477" s="126"/>
      <c r="L477" s="137"/>
      <c r="M477" s="137"/>
      <c r="N477" s="126"/>
      <c r="O477" s="125"/>
      <c r="P477" s="125"/>
      <c r="Q477" s="137"/>
      <c r="R477" s="137"/>
      <c r="S477" s="137"/>
      <c r="T477" s="137"/>
    </row>
    <row r="478" spans="1:20" ht="15.75" x14ac:dyDescent="0.25">
      <c r="A478" s="195">
        <v>89</v>
      </c>
      <c r="B478" s="195" t="s">
        <v>5028</v>
      </c>
      <c r="C478" s="196" t="s">
        <v>4828</v>
      </c>
      <c r="D478" s="197" t="s">
        <v>3504</v>
      </c>
      <c r="E478" s="230">
        <v>230000</v>
      </c>
      <c r="F478" s="195"/>
      <c r="G478" s="245">
        <v>230000</v>
      </c>
      <c r="H478" s="125"/>
      <c r="I478" s="125"/>
      <c r="J478" s="126"/>
      <c r="K478" s="126"/>
      <c r="L478" s="137"/>
      <c r="M478" s="137"/>
      <c r="N478" s="126"/>
      <c r="O478" s="125"/>
      <c r="P478" s="125"/>
      <c r="Q478" s="137"/>
      <c r="R478" s="137"/>
      <c r="S478" s="137"/>
      <c r="T478" s="137"/>
    </row>
    <row r="479" spans="1:20" ht="15.75" x14ac:dyDescent="0.25">
      <c r="A479" s="195">
        <v>90</v>
      </c>
      <c r="B479" s="195" t="s">
        <v>5029</v>
      </c>
      <c r="C479" s="196" t="s">
        <v>4829</v>
      </c>
      <c r="D479" s="197" t="s">
        <v>4456</v>
      </c>
      <c r="E479" s="230">
        <v>560000</v>
      </c>
      <c r="F479" s="195"/>
      <c r="G479" s="245">
        <v>560000</v>
      </c>
      <c r="H479" s="125"/>
      <c r="I479" s="125"/>
      <c r="J479" s="126"/>
      <c r="K479" s="126"/>
      <c r="L479" s="137"/>
      <c r="M479" s="137"/>
      <c r="N479" s="126"/>
      <c r="O479" s="125"/>
      <c r="P479" s="125"/>
      <c r="Q479" s="137"/>
      <c r="R479" s="137"/>
      <c r="S479" s="137"/>
      <c r="T479" s="137"/>
    </row>
    <row r="480" spans="1:20" ht="15.75" x14ac:dyDescent="0.25">
      <c r="A480" s="195">
        <v>91</v>
      </c>
      <c r="B480" s="195" t="s">
        <v>5030</v>
      </c>
      <c r="C480" s="192" t="s">
        <v>4829</v>
      </c>
      <c r="D480" s="197" t="s">
        <v>3504</v>
      </c>
      <c r="E480" s="230">
        <v>230000</v>
      </c>
      <c r="F480" s="195"/>
      <c r="G480" s="245">
        <v>230000</v>
      </c>
      <c r="H480" s="125"/>
      <c r="I480" s="125"/>
      <c r="J480" s="126"/>
      <c r="K480" s="126"/>
      <c r="L480" s="137"/>
      <c r="M480" s="137"/>
      <c r="N480" s="126"/>
      <c r="O480" s="125"/>
      <c r="P480" s="125"/>
      <c r="Q480" s="137"/>
      <c r="R480" s="137"/>
      <c r="S480" s="137"/>
      <c r="T480" s="137"/>
    </row>
    <row r="481" spans="1:20" ht="15.75" x14ac:dyDescent="0.25">
      <c r="A481" s="195">
        <v>92</v>
      </c>
      <c r="B481" s="195" t="s">
        <v>5031</v>
      </c>
      <c r="C481" s="192" t="s">
        <v>4830</v>
      </c>
      <c r="D481" s="197" t="s">
        <v>3504</v>
      </c>
      <c r="E481" s="230">
        <v>230000</v>
      </c>
      <c r="F481" s="195"/>
      <c r="G481" s="245">
        <v>230000</v>
      </c>
      <c r="H481" s="125"/>
      <c r="I481" s="125"/>
      <c r="J481" s="126"/>
      <c r="K481" s="126"/>
      <c r="L481" s="137"/>
      <c r="M481" s="137"/>
      <c r="N481" s="126"/>
      <c r="O481" s="125"/>
      <c r="P481" s="125"/>
      <c r="Q481" s="137"/>
      <c r="R481" s="137"/>
      <c r="S481" s="137"/>
      <c r="T481" s="137"/>
    </row>
    <row r="482" spans="1:20" ht="15.75" x14ac:dyDescent="0.25">
      <c r="A482" s="195">
        <v>93</v>
      </c>
      <c r="B482" s="195" t="s">
        <v>5032</v>
      </c>
      <c r="C482" s="192" t="s">
        <v>4830</v>
      </c>
      <c r="D482" s="197" t="s">
        <v>4456</v>
      </c>
      <c r="E482" s="230">
        <v>560000</v>
      </c>
      <c r="F482" s="195"/>
      <c r="G482" s="245">
        <v>560000</v>
      </c>
      <c r="H482" s="125"/>
      <c r="I482" s="125"/>
      <c r="J482" s="126"/>
      <c r="K482" s="126"/>
      <c r="L482" s="137"/>
      <c r="M482" s="137"/>
      <c r="N482" s="126"/>
      <c r="O482" s="125"/>
      <c r="P482" s="125"/>
      <c r="Q482" s="137"/>
      <c r="R482" s="137"/>
      <c r="S482" s="137"/>
      <c r="T482" s="137"/>
    </row>
    <row r="483" spans="1:20" ht="15.75" x14ac:dyDescent="0.25">
      <c r="A483" s="195">
        <v>94</v>
      </c>
      <c r="B483" s="195" t="s">
        <v>5033</v>
      </c>
      <c r="C483" s="196" t="s">
        <v>2955</v>
      </c>
      <c r="D483" s="197" t="s">
        <v>2576</v>
      </c>
      <c r="E483" s="230">
        <v>430000</v>
      </c>
      <c r="F483" s="195"/>
      <c r="G483" s="245">
        <v>430000</v>
      </c>
      <c r="H483" s="125"/>
      <c r="I483" s="125"/>
      <c r="J483" s="126"/>
      <c r="K483" s="126"/>
      <c r="L483" s="137"/>
      <c r="M483" s="137"/>
      <c r="N483" s="126"/>
      <c r="O483" s="125"/>
      <c r="P483" s="125"/>
      <c r="Q483" s="137"/>
      <c r="R483" s="137"/>
      <c r="S483" s="137"/>
      <c r="T483" s="137"/>
    </row>
    <row r="484" spans="1:20" ht="15.75" x14ac:dyDescent="0.25">
      <c r="A484" s="195">
        <v>95</v>
      </c>
      <c r="B484" s="195" t="s">
        <v>5034</v>
      </c>
      <c r="C484" s="196" t="s">
        <v>4831</v>
      </c>
      <c r="D484" s="197" t="s">
        <v>2576</v>
      </c>
      <c r="E484" s="230">
        <v>430000</v>
      </c>
      <c r="F484" s="195"/>
      <c r="G484" s="245">
        <v>430000</v>
      </c>
      <c r="H484" s="125"/>
      <c r="I484" s="125"/>
      <c r="J484" s="126"/>
      <c r="K484" s="126"/>
      <c r="L484" s="137"/>
      <c r="M484" s="137"/>
      <c r="N484" s="126"/>
      <c r="O484" s="125"/>
      <c r="P484" s="125"/>
      <c r="Q484" s="137"/>
      <c r="R484" s="137"/>
      <c r="S484" s="137"/>
      <c r="T484" s="137"/>
    </row>
    <row r="485" spans="1:20" ht="15.75" x14ac:dyDescent="0.25">
      <c r="A485" s="195">
        <v>96</v>
      </c>
      <c r="B485" s="195" t="s">
        <v>5035</v>
      </c>
      <c r="C485" s="196" t="s">
        <v>4832</v>
      </c>
      <c r="D485" s="197" t="s">
        <v>3504</v>
      </c>
      <c r="E485" s="230">
        <v>230000</v>
      </c>
      <c r="F485" s="195"/>
      <c r="G485" s="245">
        <v>230000</v>
      </c>
      <c r="H485" s="125"/>
      <c r="I485" s="125"/>
      <c r="J485" s="126"/>
      <c r="K485" s="126"/>
      <c r="L485" s="137"/>
      <c r="M485" s="137"/>
      <c r="N485" s="126"/>
      <c r="O485" s="125"/>
      <c r="P485" s="125"/>
      <c r="Q485" s="137"/>
      <c r="R485" s="137"/>
      <c r="S485" s="137"/>
      <c r="T485" s="137"/>
    </row>
    <row r="486" spans="1:20" ht="15.75" x14ac:dyDescent="0.25">
      <c r="A486" s="195">
        <v>97</v>
      </c>
      <c r="B486" s="195" t="s">
        <v>5036</v>
      </c>
      <c r="C486" s="196" t="s">
        <v>4832</v>
      </c>
      <c r="D486" s="197" t="s">
        <v>4456</v>
      </c>
      <c r="E486" s="230">
        <v>560000</v>
      </c>
      <c r="F486" s="195"/>
      <c r="G486" s="245">
        <v>560000</v>
      </c>
      <c r="H486" s="125"/>
      <c r="I486" s="125"/>
      <c r="J486" s="126"/>
      <c r="K486" s="126"/>
      <c r="L486" s="137"/>
      <c r="M486" s="137"/>
      <c r="N486" s="126"/>
      <c r="O486" s="125"/>
      <c r="P486" s="125"/>
      <c r="Q486" s="137"/>
      <c r="R486" s="137"/>
      <c r="S486" s="137"/>
      <c r="T486" s="137"/>
    </row>
    <row r="487" spans="1:20" ht="15.75" x14ac:dyDescent="0.25">
      <c r="A487" s="195">
        <v>98</v>
      </c>
      <c r="B487" s="195" t="s">
        <v>5037</v>
      </c>
      <c r="C487" s="196" t="s">
        <v>4833</v>
      </c>
      <c r="D487" s="197" t="s">
        <v>2576</v>
      </c>
      <c r="E487" s="230">
        <v>430000</v>
      </c>
      <c r="F487" s="195"/>
      <c r="G487" s="245">
        <v>430000</v>
      </c>
      <c r="H487" s="125"/>
      <c r="I487" s="125"/>
      <c r="J487" s="126"/>
      <c r="K487" s="126"/>
      <c r="L487" s="137"/>
      <c r="M487" s="137"/>
      <c r="N487" s="126"/>
      <c r="O487" s="125"/>
      <c r="P487" s="125"/>
      <c r="Q487" s="137"/>
      <c r="R487" s="137"/>
      <c r="S487" s="137"/>
      <c r="T487" s="137"/>
    </row>
    <row r="488" spans="1:20" ht="15.75" x14ac:dyDescent="0.25">
      <c r="A488" s="195">
        <v>99</v>
      </c>
      <c r="B488" s="195" t="s">
        <v>5038</v>
      </c>
      <c r="C488" s="196" t="s">
        <v>4834</v>
      </c>
      <c r="D488" s="197" t="s">
        <v>2576</v>
      </c>
      <c r="E488" s="230">
        <v>430000</v>
      </c>
      <c r="F488" s="195"/>
      <c r="G488" s="245">
        <v>430000</v>
      </c>
      <c r="H488" s="125"/>
      <c r="I488" s="125"/>
      <c r="J488" s="126"/>
      <c r="K488" s="126"/>
      <c r="L488" s="137"/>
      <c r="M488" s="137"/>
      <c r="N488" s="126"/>
      <c r="O488" s="125"/>
      <c r="P488" s="125"/>
      <c r="Q488" s="137"/>
      <c r="R488" s="137"/>
      <c r="S488" s="137"/>
      <c r="T488" s="137"/>
    </row>
    <row r="489" spans="1:20" ht="15.75" x14ac:dyDescent="0.25">
      <c r="A489" s="195">
        <v>100</v>
      </c>
      <c r="B489" s="195" t="s">
        <v>5039</v>
      </c>
      <c r="C489" s="196" t="s">
        <v>4542</v>
      </c>
      <c r="D489" s="197" t="s">
        <v>2576</v>
      </c>
      <c r="E489" s="230">
        <v>430000</v>
      </c>
      <c r="F489" s="195"/>
      <c r="G489" s="245">
        <v>430000</v>
      </c>
      <c r="H489" s="125"/>
      <c r="I489" s="125"/>
      <c r="J489" s="126"/>
      <c r="K489" s="126"/>
      <c r="L489" s="137"/>
      <c r="M489" s="137"/>
      <c r="N489" s="126"/>
      <c r="O489" s="125"/>
      <c r="P489" s="125"/>
      <c r="Q489" s="137"/>
      <c r="R489" s="137"/>
      <c r="S489" s="137"/>
      <c r="T489" s="137"/>
    </row>
    <row r="490" spans="1:20" ht="15.75" x14ac:dyDescent="0.25">
      <c r="A490" s="195">
        <v>101</v>
      </c>
      <c r="B490" s="195" t="s">
        <v>5040</v>
      </c>
      <c r="C490" s="196" t="s">
        <v>4835</v>
      </c>
      <c r="D490" s="197" t="s">
        <v>1002</v>
      </c>
      <c r="E490" s="230">
        <v>210000</v>
      </c>
      <c r="F490" s="195"/>
      <c r="G490" s="245">
        <v>210000</v>
      </c>
      <c r="H490" s="125"/>
      <c r="I490" s="125"/>
      <c r="J490" s="126"/>
      <c r="K490" s="126"/>
      <c r="L490" s="137"/>
      <c r="M490" s="137"/>
      <c r="N490" s="126"/>
      <c r="O490" s="125"/>
      <c r="P490" s="125"/>
      <c r="Q490" s="137"/>
      <c r="R490" s="137"/>
      <c r="S490" s="137"/>
      <c r="T490" s="137"/>
    </row>
    <row r="491" spans="1:20" ht="15.75" x14ac:dyDescent="0.25">
      <c r="A491" s="195">
        <v>102</v>
      </c>
      <c r="B491" s="195" t="s">
        <v>5041</v>
      </c>
      <c r="C491" s="196" t="s">
        <v>4835</v>
      </c>
      <c r="D491" s="197" t="s">
        <v>2576</v>
      </c>
      <c r="E491" s="230">
        <v>430000</v>
      </c>
      <c r="F491" s="195"/>
      <c r="G491" s="245">
        <v>430000</v>
      </c>
      <c r="H491" s="125"/>
      <c r="I491" s="125"/>
      <c r="J491" s="126"/>
      <c r="K491" s="126"/>
      <c r="L491" s="137"/>
      <c r="M491" s="137"/>
      <c r="N491" s="126"/>
      <c r="O491" s="125"/>
      <c r="P491" s="125"/>
      <c r="Q491" s="137"/>
      <c r="R491" s="137"/>
      <c r="S491" s="137"/>
      <c r="T491" s="137"/>
    </row>
    <row r="492" spans="1:20" ht="15.75" x14ac:dyDescent="0.25">
      <c r="A492" s="195">
        <v>103</v>
      </c>
      <c r="B492" s="195" t="s">
        <v>5042</v>
      </c>
      <c r="C492" s="196" t="s">
        <v>3349</v>
      </c>
      <c r="D492" s="197" t="s">
        <v>4836</v>
      </c>
      <c r="E492" s="230">
        <v>430000</v>
      </c>
      <c r="F492" s="195"/>
      <c r="G492" s="245">
        <v>430000</v>
      </c>
      <c r="H492" s="125"/>
      <c r="I492" s="125"/>
      <c r="J492" s="126"/>
      <c r="K492" s="126"/>
      <c r="L492" s="137"/>
      <c r="M492" s="137"/>
      <c r="N492" s="126"/>
      <c r="O492" s="125"/>
      <c r="P492" s="125"/>
      <c r="Q492" s="137"/>
      <c r="R492" s="137"/>
      <c r="S492" s="137"/>
      <c r="T492" s="137"/>
    </row>
    <row r="493" spans="1:20" ht="15.75" x14ac:dyDescent="0.25">
      <c r="A493" s="195">
        <v>104</v>
      </c>
      <c r="B493" s="195" t="s">
        <v>5043</v>
      </c>
      <c r="C493" s="196" t="s">
        <v>4837</v>
      </c>
      <c r="D493" s="197" t="s">
        <v>2576</v>
      </c>
      <c r="E493" s="230">
        <v>430000</v>
      </c>
      <c r="F493" s="195"/>
      <c r="G493" s="245">
        <v>430000</v>
      </c>
      <c r="H493" s="125"/>
      <c r="I493" s="125"/>
      <c r="J493" s="126"/>
      <c r="K493" s="126"/>
      <c r="L493" s="137"/>
      <c r="M493" s="137"/>
      <c r="N493" s="126"/>
      <c r="O493" s="125"/>
      <c r="P493" s="125"/>
      <c r="Q493" s="137"/>
      <c r="R493" s="137"/>
      <c r="S493" s="137"/>
      <c r="T493" s="137"/>
    </row>
    <row r="494" spans="1:20" ht="15.75" x14ac:dyDescent="0.25">
      <c r="A494" s="195">
        <v>105</v>
      </c>
      <c r="B494" s="195" t="s">
        <v>5044</v>
      </c>
      <c r="C494" s="196" t="s">
        <v>4154</v>
      </c>
      <c r="D494" s="197" t="s">
        <v>2576</v>
      </c>
      <c r="E494" s="230">
        <v>430000</v>
      </c>
      <c r="F494" s="195"/>
      <c r="G494" s="245">
        <v>430000</v>
      </c>
      <c r="H494" s="125"/>
      <c r="I494" s="125"/>
      <c r="J494" s="126"/>
      <c r="K494" s="126"/>
      <c r="L494" s="137"/>
      <c r="M494" s="137"/>
      <c r="N494" s="126"/>
      <c r="O494" s="125"/>
      <c r="P494" s="125"/>
      <c r="Q494" s="137"/>
      <c r="R494" s="137"/>
      <c r="S494" s="137"/>
      <c r="T494" s="137"/>
    </row>
    <row r="495" spans="1:20" ht="15.75" x14ac:dyDescent="0.25">
      <c r="A495" s="195">
        <v>106</v>
      </c>
      <c r="B495" s="195" t="s">
        <v>5045</v>
      </c>
      <c r="C495" s="196" t="s">
        <v>4838</v>
      </c>
      <c r="D495" s="197" t="s">
        <v>2576</v>
      </c>
      <c r="E495" s="230">
        <v>430000</v>
      </c>
      <c r="F495" s="195"/>
      <c r="G495" s="245">
        <v>430000</v>
      </c>
      <c r="H495" s="125"/>
      <c r="I495" s="125"/>
      <c r="J495" s="126"/>
      <c r="K495" s="126"/>
      <c r="L495" s="137"/>
      <c r="M495" s="137"/>
      <c r="N495" s="126"/>
      <c r="O495" s="125"/>
      <c r="P495" s="125"/>
      <c r="Q495" s="137"/>
      <c r="R495" s="137"/>
      <c r="S495" s="137"/>
      <c r="T495" s="137"/>
    </row>
    <row r="496" spans="1:20" ht="15.75" x14ac:dyDescent="0.25">
      <c r="A496" s="195">
        <v>107</v>
      </c>
      <c r="B496" s="195" t="s">
        <v>5046</v>
      </c>
      <c r="C496" s="196" t="s">
        <v>3119</v>
      </c>
      <c r="D496" s="197" t="s">
        <v>2576</v>
      </c>
      <c r="E496" s="230">
        <v>430000</v>
      </c>
      <c r="F496" s="195"/>
      <c r="G496" s="245">
        <v>430000</v>
      </c>
      <c r="H496" s="125"/>
      <c r="I496" s="125"/>
      <c r="J496" s="126"/>
      <c r="K496" s="126"/>
      <c r="L496" s="137"/>
      <c r="M496" s="137"/>
      <c r="N496" s="126"/>
      <c r="O496" s="125"/>
      <c r="P496" s="125"/>
      <c r="Q496" s="137"/>
      <c r="R496" s="137"/>
      <c r="S496" s="137"/>
      <c r="T496" s="137"/>
    </row>
    <row r="497" spans="1:20" ht="15.75" x14ac:dyDescent="0.25">
      <c r="A497" s="195">
        <v>108</v>
      </c>
      <c r="B497" s="195" t="s">
        <v>5047</v>
      </c>
      <c r="C497" s="196" t="s">
        <v>4839</v>
      </c>
      <c r="D497" s="197" t="s">
        <v>2576</v>
      </c>
      <c r="E497" s="230">
        <v>430000</v>
      </c>
      <c r="F497" s="248"/>
      <c r="G497" s="245">
        <v>430000</v>
      </c>
      <c r="H497" s="125"/>
      <c r="I497" s="125"/>
      <c r="J497" s="126"/>
      <c r="K497" s="126"/>
      <c r="L497" s="137"/>
      <c r="M497" s="137"/>
      <c r="N497" s="126"/>
      <c r="O497" s="125"/>
      <c r="P497" s="125"/>
      <c r="Q497" s="137"/>
      <c r="R497" s="137"/>
      <c r="S497" s="137"/>
      <c r="T497" s="137"/>
    </row>
    <row r="498" spans="1:20" ht="15.75" x14ac:dyDescent="0.25">
      <c r="A498" s="195">
        <v>109</v>
      </c>
      <c r="B498" s="195" t="s">
        <v>5048</v>
      </c>
      <c r="C498" s="196" t="s">
        <v>4840</v>
      </c>
      <c r="D498" s="197" t="s">
        <v>4456</v>
      </c>
      <c r="E498" s="230">
        <v>560000</v>
      </c>
      <c r="F498" s="195"/>
      <c r="G498" s="125"/>
      <c r="H498" s="125"/>
      <c r="I498" s="125"/>
      <c r="J498" s="126"/>
      <c r="K498" s="126"/>
      <c r="L498" s="137"/>
      <c r="M498" s="137"/>
      <c r="N498" s="126"/>
      <c r="O498" s="125"/>
      <c r="P498" s="125"/>
      <c r="Q498" s="137"/>
      <c r="R498" s="137"/>
      <c r="S498" s="137"/>
      <c r="T498" s="137"/>
    </row>
    <row r="499" spans="1:20" ht="15.75" x14ac:dyDescent="0.25">
      <c r="A499" s="195">
        <v>110</v>
      </c>
      <c r="B499" s="195" t="s">
        <v>5049</v>
      </c>
      <c r="C499" s="196" t="s">
        <v>4840</v>
      </c>
      <c r="D499" s="197" t="s">
        <v>3504</v>
      </c>
      <c r="E499" s="230">
        <v>230000</v>
      </c>
      <c r="F499" s="195"/>
      <c r="G499" s="125"/>
      <c r="H499" s="125"/>
      <c r="I499" s="125"/>
      <c r="J499" s="126"/>
      <c r="K499" s="126"/>
      <c r="L499" s="137"/>
      <c r="M499" s="137"/>
      <c r="N499" s="126"/>
      <c r="O499" s="125"/>
      <c r="P499" s="125"/>
      <c r="Q499" s="137"/>
      <c r="R499" s="137"/>
      <c r="S499" s="137"/>
      <c r="T499" s="137"/>
    </row>
    <row r="500" spans="1:20" ht="15.75" x14ac:dyDescent="0.25">
      <c r="A500" s="195">
        <v>111</v>
      </c>
      <c r="B500" s="195" t="s">
        <v>5050</v>
      </c>
      <c r="C500" s="196" t="s">
        <v>4841</v>
      </c>
      <c r="D500" s="197" t="s">
        <v>4456</v>
      </c>
      <c r="E500" s="230">
        <v>560000</v>
      </c>
      <c r="F500" s="195"/>
      <c r="G500" s="125"/>
      <c r="H500" s="125"/>
      <c r="I500" s="125"/>
      <c r="J500" s="126"/>
      <c r="K500" s="126"/>
      <c r="L500" s="137"/>
      <c r="M500" s="137"/>
      <c r="N500" s="126"/>
      <c r="O500" s="125"/>
      <c r="P500" s="125"/>
      <c r="Q500" s="137"/>
      <c r="R500" s="137"/>
      <c r="S500" s="137"/>
      <c r="T500" s="137"/>
    </row>
    <row r="501" spans="1:20" ht="15.75" x14ac:dyDescent="0.25">
      <c r="A501" s="195">
        <v>112</v>
      </c>
      <c r="B501" s="195" t="s">
        <v>5051</v>
      </c>
      <c r="C501" s="196" t="s">
        <v>4841</v>
      </c>
      <c r="D501" s="197" t="s">
        <v>3504</v>
      </c>
      <c r="E501" s="230">
        <v>230000</v>
      </c>
      <c r="F501" s="195"/>
      <c r="G501" s="125"/>
      <c r="H501" s="125"/>
      <c r="I501" s="125"/>
      <c r="J501" s="126"/>
      <c r="K501" s="126"/>
      <c r="L501" s="137"/>
      <c r="M501" s="137"/>
      <c r="N501" s="126"/>
      <c r="O501" s="125"/>
      <c r="P501" s="125"/>
      <c r="Q501" s="137"/>
      <c r="R501" s="137"/>
      <c r="S501" s="137"/>
      <c r="T501" s="137"/>
    </row>
    <row r="502" spans="1:20" ht="15.75" x14ac:dyDescent="0.25">
      <c r="A502" s="195">
        <v>113</v>
      </c>
      <c r="B502" s="195" t="s">
        <v>5052</v>
      </c>
      <c r="C502" s="196" t="s">
        <v>4843</v>
      </c>
      <c r="D502" s="197" t="s">
        <v>4456</v>
      </c>
      <c r="E502" s="230">
        <v>560000</v>
      </c>
      <c r="F502" s="195"/>
      <c r="G502" s="125"/>
      <c r="H502" s="125"/>
      <c r="I502" s="125"/>
      <c r="J502" s="126"/>
      <c r="K502" s="126"/>
      <c r="L502" s="137"/>
      <c r="M502" s="137"/>
      <c r="N502" s="126"/>
      <c r="O502" s="125"/>
      <c r="P502" s="125"/>
      <c r="Q502" s="137"/>
      <c r="R502" s="137"/>
      <c r="S502" s="137"/>
      <c r="T502" s="137"/>
    </row>
    <row r="503" spans="1:20" ht="15.75" x14ac:dyDescent="0.25">
      <c r="A503" s="195">
        <v>114</v>
      </c>
      <c r="B503" s="195" t="s">
        <v>5053</v>
      </c>
      <c r="C503" s="196" t="s">
        <v>4843</v>
      </c>
      <c r="D503" s="197" t="s">
        <v>3504</v>
      </c>
      <c r="E503" s="230">
        <v>230000</v>
      </c>
      <c r="F503" s="195"/>
      <c r="G503" s="125"/>
      <c r="H503" s="125"/>
      <c r="I503" s="125"/>
      <c r="J503" s="126"/>
      <c r="K503" s="126"/>
      <c r="L503" s="137"/>
      <c r="M503" s="137"/>
      <c r="N503" s="126"/>
      <c r="O503" s="125"/>
      <c r="P503" s="125"/>
      <c r="Q503" s="137"/>
      <c r="R503" s="137"/>
      <c r="S503" s="137"/>
      <c r="T503" s="137"/>
    </row>
    <row r="504" spans="1:20" ht="15.75" x14ac:dyDescent="0.25">
      <c r="A504" s="195">
        <v>115</v>
      </c>
      <c r="B504" s="195" t="s">
        <v>5054</v>
      </c>
      <c r="C504" s="196" t="s">
        <v>4844</v>
      </c>
      <c r="D504" s="197" t="s">
        <v>4804</v>
      </c>
      <c r="E504" s="230">
        <v>640000</v>
      </c>
      <c r="F504" s="195"/>
      <c r="G504" s="125"/>
      <c r="H504" s="125"/>
      <c r="I504" s="125"/>
      <c r="J504" s="126"/>
      <c r="K504" s="126"/>
      <c r="L504" s="137"/>
      <c r="M504" s="137"/>
      <c r="N504" s="126"/>
      <c r="O504" s="125"/>
      <c r="P504" s="125"/>
      <c r="Q504" s="137"/>
      <c r="R504" s="137"/>
      <c r="S504" s="137"/>
      <c r="T504" s="137"/>
    </row>
    <row r="505" spans="1:20" ht="15.75" x14ac:dyDescent="0.25">
      <c r="A505" s="195">
        <v>116</v>
      </c>
      <c r="B505" s="195" t="s">
        <v>5055</v>
      </c>
      <c r="C505" s="196" t="s">
        <v>4845</v>
      </c>
      <c r="D505" s="197" t="s">
        <v>4804</v>
      </c>
      <c r="E505" s="230">
        <v>640000</v>
      </c>
      <c r="F505" s="195"/>
      <c r="G505" s="125"/>
      <c r="H505" s="125"/>
      <c r="I505" s="125"/>
      <c r="J505" s="126"/>
      <c r="K505" s="126"/>
      <c r="L505" s="137"/>
      <c r="M505" s="137"/>
      <c r="N505" s="126"/>
      <c r="O505" s="125"/>
      <c r="P505" s="125"/>
      <c r="Q505" s="137"/>
      <c r="R505" s="137"/>
      <c r="S505" s="137"/>
      <c r="T505" s="137"/>
    </row>
    <row r="506" spans="1:20" ht="15.75" x14ac:dyDescent="0.25">
      <c r="A506" s="195">
        <v>117</v>
      </c>
      <c r="B506" s="195" t="s">
        <v>5056</v>
      </c>
      <c r="C506" s="196" t="s">
        <v>4846</v>
      </c>
      <c r="D506" s="197" t="s">
        <v>4804</v>
      </c>
      <c r="E506" s="230">
        <v>640000</v>
      </c>
      <c r="F506" s="195"/>
      <c r="G506" s="125"/>
      <c r="H506" s="125"/>
      <c r="I506" s="125"/>
      <c r="J506" s="126"/>
      <c r="K506" s="126"/>
      <c r="L506" s="137"/>
      <c r="M506" s="137"/>
      <c r="N506" s="126"/>
      <c r="O506" s="125"/>
      <c r="P506" s="125"/>
      <c r="Q506" s="137"/>
      <c r="R506" s="137"/>
      <c r="S506" s="137"/>
      <c r="T506" s="137"/>
    </row>
    <row r="507" spans="1:20" ht="15.75" x14ac:dyDescent="0.25">
      <c r="A507" s="195">
        <v>118</v>
      </c>
      <c r="B507" s="195" t="s">
        <v>5057</v>
      </c>
      <c r="C507" s="196" t="s">
        <v>3300</v>
      </c>
      <c r="D507" s="197" t="s">
        <v>4456</v>
      </c>
      <c r="E507" s="230">
        <v>560000</v>
      </c>
      <c r="F507" s="195"/>
      <c r="G507" s="125"/>
      <c r="H507" s="125"/>
      <c r="I507" s="125"/>
      <c r="J507" s="126"/>
      <c r="K507" s="126"/>
      <c r="L507" s="137"/>
      <c r="M507" s="137"/>
      <c r="N507" s="126"/>
      <c r="O507" s="125"/>
      <c r="P507" s="125"/>
      <c r="Q507" s="137"/>
      <c r="R507" s="137"/>
      <c r="S507" s="137"/>
      <c r="T507" s="137"/>
    </row>
    <row r="508" spans="1:20" ht="15.75" x14ac:dyDescent="0.25">
      <c r="A508" s="195">
        <v>119</v>
      </c>
      <c r="B508" s="195" t="s">
        <v>5058</v>
      </c>
      <c r="C508" s="196" t="s">
        <v>3300</v>
      </c>
      <c r="D508" s="197" t="s">
        <v>3504</v>
      </c>
      <c r="E508" s="230">
        <v>230000</v>
      </c>
      <c r="F508" s="195"/>
      <c r="G508" s="125"/>
      <c r="H508" s="125"/>
      <c r="I508" s="125"/>
      <c r="J508" s="126"/>
      <c r="K508" s="126"/>
      <c r="L508" s="137"/>
      <c r="M508" s="137"/>
      <c r="N508" s="126"/>
      <c r="O508" s="125"/>
      <c r="P508" s="125"/>
      <c r="Q508" s="137"/>
      <c r="R508" s="137"/>
      <c r="S508" s="137"/>
      <c r="T508" s="137"/>
    </row>
    <row r="509" spans="1:20" ht="15.75" x14ac:dyDescent="0.25">
      <c r="A509" s="195">
        <v>120</v>
      </c>
      <c r="B509" s="195" t="s">
        <v>5059</v>
      </c>
      <c r="C509" s="196" t="s">
        <v>4847</v>
      </c>
      <c r="D509" s="197" t="s">
        <v>3504</v>
      </c>
      <c r="E509" s="230">
        <v>230000</v>
      </c>
      <c r="F509" s="195"/>
      <c r="G509" s="125"/>
      <c r="H509" s="125"/>
      <c r="I509" s="125"/>
      <c r="J509" s="126"/>
      <c r="K509" s="126"/>
      <c r="L509" s="137"/>
      <c r="M509" s="137"/>
      <c r="N509" s="126"/>
      <c r="O509" s="125"/>
      <c r="P509" s="125"/>
      <c r="Q509" s="137"/>
      <c r="R509" s="137"/>
      <c r="S509" s="137"/>
      <c r="T509" s="137"/>
    </row>
    <row r="510" spans="1:20" ht="15.75" x14ac:dyDescent="0.25">
      <c r="A510" s="195">
        <v>121</v>
      </c>
      <c r="B510" s="195" t="s">
        <v>5060</v>
      </c>
      <c r="C510" s="196" t="s">
        <v>4847</v>
      </c>
      <c r="D510" s="197" t="s">
        <v>4456</v>
      </c>
      <c r="E510" s="230">
        <v>560000</v>
      </c>
      <c r="F510" s="195"/>
      <c r="G510" s="125"/>
      <c r="H510" s="125"/>
      <c r="I510" s="125"/>
      <c r="J510" s="126"/>
      <c r="K510" s="126"/>
      <c r="L510" s="137"/>
      <c r="M510" s="137"/>
      <c r="N510" s="126"/>
      <c r="O510" s="125"/>
      <c r="P510" s="125"/>
      <c r="Q510" s="137"/>
      <c r="R510" s="137"/>
      <c r="S510" s="137"/>
      <c r="T510" s="137"/>
    </row>
    <row r="511" spans="1:20" ht="15.75" x14ac:dyDescent="0.25">
      <c r="A511" s="195">
        <v>122</v>
      </c>
      <c r="B511" s="195" t="s">
        <v>5061</v>
      </c>
      <c r="C511" s="196" t="s">
        <v>4848</v>
      </c>
      <c r="D511" s="197" t="s">
        <v>3504</v>
      </c>
      <c r="E511" s="230">
        <v>230000</v>
      </c>
      <c r="F511" s="195"/>
      <c r="G511" s="125"/>
      <c r="H511" s="125"/>
      <c r="I511" s="125"/>
      <c r="J511" s="126"/>
      <c r="K511" s="126"/>
      <c r="L511" s="137"/>
      <c r="M511" s="137"/>
      <c r="N511" s="126"/>
      <c r="O511" s="125"/>
      <c r="P511" s="125"/>
      <c r="Q511" s="137"/>
      <c r="R511" s="137"/>
      <c r="S511" s="137"/>
      <c r="T511" s="137"/>
    </row>
    <row r="512" spans="1:20" ht="15.75" x14ac:dyDescent="0.25">
      <c r="A512" s="195">
        <v>123</v>
      </c>
      <c r="B512" s="195" t="s">
        <v>5062</v>
      </c>
      <c r="C512" s="196" t="s">
        <v>4848</v>
      </c>
      <c r="D512" s="197" t="s">
        <v>4456</v>
      </c>
      <c r="E512" s="230">
        <v>560000</v>
      </c>
      <c r="F512" s="195"/>
      <c r="G512" s="125"/>
      <c r="H512" s="125"/>
      <c r="I512" s="125"/>
      <c r="J512" s="126"/>
      <c r="K512" s="126"/>
      <c r="L512" s="137"/>
      <c r="M512" s="137"/>
      <c r="N512" s="126"/>
      <c r="O512" s="125"/>
      <c r="P512" s="125"/>
      <c r="Q512" s="137"/>
      <c r="R512" s="137"/>
      <c r="S512" s="137"/>
      <c r="T512" s="137"/>
    </row>
    <row r="513" spans="1:20" ht="15.75" x14ac:dyDescent="0.25">
      <c r="A513" s="195">
        <v>124</v>
      </c>
      <c r="B513" s="195" t="s">
        <v>5063</v>
      </c>
      <c r="C513" s="196" t="s">
        <v>4849</v>
      </c>
      <c r="D513" s="197" t="s">
        <v>3504</v>
      </c>
      <c r="E513" s="230">
        <v>230000</v>
      </c>
      <c r="F513" s="195"/>
      <c r="G513" s="125"/>
      <c r="H513" s="125"/>
      <c r="I513" s="125"/>
      <c r="J513" s="126"/>
      <c r="K513" s="126"/>
      <c r="L513" s="137"/>
      <c r="M513" s="137"/>
      <c r="N513" s="126"/>
      <c r="O513" s="125"/>
      <c r="P513" s="125"/>
      <c r="Q513" s="137"/>
      <c r="R513" s="137"/>
      <c r="S513" s="137"/>
      <c r="T513" s="137"/>
    </row>
    <row r="514" spans="1:20" ht="15.75" x14ac:dyDescent="0.25">
      <c r="A514" s="195">
        <v>125</v>
      </c>
      <c r="B514" s="195" t="s">
        <v>5064</v>
      </c>
      <c r="C514" s="196" t="s">
        <v>4849</v>
      </c>
      <c r="D514" s="197" t="s">
        <v>4456</v>
      </c>
      <c r="E514" s="230">
        <v>560000</v>
      </c>
      <c r="F514" s="195"/>
      <c r="G514" s="125"/>
      <c r="H514" s="125"/>
      <c r="I514" s="125"/>
      <c r="J514" s="126"/>
      <c r="K514" s="126"/>
      <c r="L514" s="137"/>
      <c r="M514" s="137"/>
      <c r="N514" s="126"/>
      <c r="O514" s="125"/>
      <c r="P514" s="125"/>
      <c r="Q514" s="137"/>
      <c r="R514" s="137"/>
      <c r="S514" s="137"/>
      <c r="T514" s="137"/>
    </row>
    <row r="515" spans="1:20" ht="15.75" x14ac:dyDescent="0.25">
      <c r="A515" s="195">
        <v>126</v>
      </c>
      <c r="B515" s="195" t="s">
        <v>5065</v>
      </c>
      <c r="C515" s="196" t="s">
        <v>4851</v>
      </c>
      <c r="D515" s="197" t="s">
        <v>4456</v>
      </c>
      <c r="E515" s="230">
        <v>560000</v>
      </c>
      <c r="F515" s="195"/>
      <c r="G515" s="125"/>
      <c r="H515" s="125"/>
      <c r="I515" s="125"/>
      <c r="J515" s="126"/>
      <c r="K515" s="126"/>
      <c r="L515" s="137"/>
      <c r="M515" s="137"/>
      <c r="N515" s="126"/>
      <c r="O515" s="125"/>
      <c r="P515" s="125"/>
      <c r="Q515" s="137"/>
      <c r="R515" s="137"/>
      <c r="S515" s="137"/>
      <c r="T515" s="137"/>
    </row>
    <row r="516" spans="1:20" ht="15.75" x14ac:dyDescent="0.25">
      <c r="A516" s="195">
        <v>127</v>
      </c>
      <c r="B516" s="195" t="s">
        <v>5066</v>
      </c>
      <c r="C516" s="196" t="s">
        <v>4851</v>
      </c>
      <c r="D516" s="197" t="s">
        <v>3504</v>
      </c>
      <c r="E516" s="230">
        <v>230000</v>
      </c>
      <c r="F516" s="195"/>
      <c r="G516" s="125"/>
      <c r="H516" s="125"/>
      <c r="I516" s="125"/>
      <c r="J516" s="126"/>
      <c r="K516" s="126"/>
      <c r="L516" s="137"/>
      <c r="M516" s="137"/>
      <c r="N516" s="126"/>
      <c r="O516" s="125"/>
      <c r="P516" s="125"/>
      <c r="Q516" s="137"/>
      <c r="R516" s="137"/>
      <c r="S516" s="137"/>
      <c r="T516" s="137"/>
    </row>
    <row r="517" spans="1:20" ht="15.75" x14ac:dyDescent="0.25">
      <c r="A517" s="195">
        <v>128</v>
      </c>
      <c r="B517" s="195" t="s">
        <v>5067</v>
      </c>
      <c r="C517" s="196" t="s">
        <v>4852</v>
      </c>
      <c r="D517" s="197" t="s">
        <v>3504</v>
      </c>
      <c r="E517" s="230">
        <v>230000</v>
      </c>
      <c r="F517" s="195"/>
      <c r="G517" s="125"/>
      <c r="H517" s="125"/>
      <c r="I517" s="125"/>
      <c r="J517" s="126"/>
      <c r="K517" s="126"/>
      <c r="L517" s="137"/>
      <c r="M517" s="137"/>
      <c r="N517" s="126"/>
      <c r="O517" s="125"/>
      <c r="P517" s="125"/>
      <c r="Q517" s="137"/>
      <c r="R517" s="137"/>
      <c r="S517" s="137"/>
      <c r="T517" s="137"/>
    </row>
    <row r="518" spans="1:20" ht="15.75" x14ac:dyDescent="0.25">
      <c r="A518" s="195">
        <v>129</v>
      </c>
      <c r="B518" s="195" t="s">
        <v>5068</v>
      </c>
      <c r="C518" s="196" t="s">
        <v>4852</v>
      </c>
      <c r="D518" s="197" t="s">
        <v>4456</v>
      </c>
      <c r="E518" s="230">
        <v>560000</v>
      </c>
      <c r="F518" s="195"/>
      <c r="G518" s="125"/>
      <c r="H518" s="125"/>
      <c r="I518" s="125"/>
      <c r="J518" s="126"/>
      <c r="K518" s="126"/>
      <c r="L518" s="137"/>
      <c r="M518" s="137"/>
      <c r="N518" s="126"/>
      <c r="O518" s="125"/>
      <c r="P518" s="125"/>
      <c r="Q518" s="137"/>
      <c r="R518" s="137"/>
      <c r="S518" s="137"/>
      <c r="T518" s="137"/>
    </row>
    <row r="519" spans="1:20" ht="15.75" x14ac:dyDescent="0.25">
      <c r="A519" s="195">
        <v>130</v>
      </c>
      <c r="B519" s="195" t="s">
        <v>5069</v>
      </c>
      <c r="C519" s="196" t="s">
        <v>4853</v>
      </c>
      <c r="D519" s="197" t="s">
        <v>4456</v>
      </c>
      <c r="E519" s="230">
        <v>560000</v>
      </c>
      <c r="F519" s="195"/>
      <c r="G519" s="125"/>
      <c r="H519" s="125"/>
      <c r="I519" s="125"/>
      <c r="J519" s="126"/>
      <c r="K519" s="126"/>
      <c r="L519" s="137"/>
      <c r="M519" s="137"/>
      <c r="N519" s="126"/>
      <c r="O519" s="125"/>
      <c r="P519" s="125"/>
      <c r="Q519" s="137"/>
      <c r="R519" s="137"/>
      <c r="S519" s="137"/>
      <c r="T519" s="137"/>
    </row>
    <row r="520" spans="1:20" ht="15.75" x14ac:dyDescent="0.25">
      <c r="A520" s="195">
        <v>131</v>
      </c>
      <c r="B520" s="195" t="s">
        <v>5070</v>
      </c>
      <c r="C520" s="196" t="s">
        <v>4853</v>
      </c>
      <c r="D520" s="197" t="s">
        <v>3504</v>
      </c>
      <c r="E520" s="230">
        <v>230000</v>
      </c>
      <c r="F520" s="195"/>
      <c r="G520" s="125"/>
      <c r="H520" s="125"/>
      <c r="I520" s="125"/>
      <c r="J520" s="126"/>
      <c r="K520" s="126"/>
      <c r="L520" s="137"/>
      <c r="M520" s="137"/>
      <c r="N520" s="126"/>
      <c r="O520" s="125"/>
      <c r="P520" s="125"/>
      <c r="Q520" s="137"/>
      <c r="R520" s="137"/>
      <c r="S520" s="137"/>
      <c r="T520" s="137"/>
    </row>
    <row r="521" spans="1:20" ht="15.75" x14ac:dyDescent="0.25">
      <c r="A521" s="195">
        <v>132</v>
      </c>
      <c r="B521" s="195" t="s">
        <v>5071</v>
      </c>
      <c r="C521" s="196" t="s">
        <v>4854</v>
      </c>
      <c r="D521" s="197" t="s">
        <v>3504</v>
      </c>
      <c r="E521" s="230">
        <v>230000</v>
      </c>
      <c r="F521" s="195"/>
      <c r="G521" s="125"/>
      <c r="H521" s="125"/>
      <c r="I521" s="125"/>
      <c r="J521" s="126"/>
      <c r="K521" s="126"/>
      <c r="L521" s="137"/>
      <c r="M521" s="137"/>
      <c r="N521" s="126"/>
      <c r="O521" s="125"/>
      <c r="P521" s="125"/>
      <c r="Q521" s="137"/>
      <c r="R521" s="137"/>
      <c r="S521" s="137"/>
      <c r="T521" s="137"/>
    </row>
    <row r="522" spans="1:20" ht="15.75" x14ac:dyDescent="0.25">
      <c r="A522" s="195">
        <v>133</v>
      </c>
      <c r="B522" s="195" t="s">
        <v>5072</v>
      </c>
      <c r="C522" s="196" t="s">
        <v>4854</v>
      </c>
      <c r="D522" s="197" t="s">
        <v>4456</v>
      </c>
      <c r="E522" s="230">
        <v>560000</v>
      </c>
      <c r="F522" s="195"/>
      <c r="G522" s="125"/>
      <c r="H522" s="125"/>
      <c r="I522" s="125"/>
      <c r="J522" s="126"/>
      <c r="K522" s="126"/>
      <c r="L522" s="137"/>
      <c r="M522" s="137"/>
      <c r="N522" s="126"/>
      <c r="O522" s="125"/>
      <c r="P522" s="125"/>
      <c r="Q522" s="137"/>
      <c r="R522" s="137"/>
      <c r="S522" s="137"/>
      <c r="T522" s="137"/>
    </row>
    <row r="523" spans="1:20" ht="15.75" x14ac:dyDescent="0.25">
      <c r="A523" s="195">
        <v>134</v>
      </c>
      <c r="B523" s="195" t="s">
        <v>5073</v>
      </c>
      <c r="C523" s="196" t="s">
        <v>4855</v>
      </c>
      <c r="D523" s="197" t="s">
        <v>4456</v>
      </c>
      <c r="E523" s="230">
        <v>560000</v>
      </c>
      <c r="F523" s="195"/>
      <c r="G523" s="125"/>
      <c r="H523" s="125"/>
      <c r="I523" s="125"/>
      <c r="J523" s="126"/>
      <c r="K523" s="126"/>
      <c r="L523" s="137"/>
      <c r="M523" s="137"/>
      <c r="N523" s="126"/>
      <c r="O523" s="125"/>
      <c r="P523" s="125"/>
      <c r="Q523" s="137"/>
      <c r="R523" s="137"/>
      <c r="S523" s="137"/>
      <c r="T523" s="137"/>
    </row>
    <row r="524" spans="1:20" ht="15.75" x14ac:dyDescent="0.25">
      <c r="A524" s="195">
        <v>135</v>
      </c>
      <c r="B524" s="195" t="s">
        <v>5074</v>
      </c>
      <c r="C524" s="196" t="s">
        <v>4855</v>
      </c>
      <c r="D524" s="197" t="s">
        <v>3504</v>
      </c>
      <c r="E524" s="230">
        <v>230000</v>
      </c>
      <c r="F524" s="195"/>
      <c r="G524" s="125"/>
      <c r="H524" s="125"/>
      <c r="I524" s="125"/>
      <c r="J524" s="126"/>
      <c r="K524" s="126"/>
      <c r="L524" s="137"/>
      <c r="M524" s="137"/>
      <c r="N524" s="126"/>
      <c r="O524" s="125"/>
      <c r="P524" s="125"/>
      <c r="Q524" s="137"/>
      <c r="R524" s="137"/>
      <c r="S524" s="137"/>
      <c r="T524" s="137"/>
    </row>
    <row r="525" spans="1:20" ht="15.75" x14ac:dyDescent="0.25">
      <c r="A525" s="195">
        <v>136</v>
      </c>
      <c r="B525" s="195" t="s">
        <v>5075</v>
      </c>
      <c r="C525" s="196" t="s">
        <v>4856</v>
      </c>
      <c r="D525" s="197" t="s">
        <v>4857</v>
      </c>
      <c r="E525" s="230">
        <v>430000</v>
      </c>
      <c r="F525" s="195"/>
      <c r="G525" s="125"/>
      <c r="H525" s="125"/>
      <c r="I525" s="125"/>
      <c r="J525" s="126"/>
      <c r="K525" s="126"/>
      <c r="L525" s="137"/>
      <c r="M525" s="137"/>
      <c r="N525" s="126"/>
      <c r="O525" s="125"/>
      <c r="P525" s="125"/>
      <c r="Q525" s="137"/>
      <c r="R525" s="137"/>
      <c r="S525" s="137"/>
      <c r="T525" s="137"/>
    </row>
    <row r="526" spans="1:20" ht="15.75" x14ac:dyDescent="0.25">
      <c r="A526" s="195">
        <v>137</v>
      </c>
      <c r="B526" s="195" t="s">
        <v>5076</v>
      </c>
      <c r="C526" s="196" t="s">
        <v>4858</v>
      </c>
      <c r="D526" s="197" t="s">
        <v>4456</v>
      </c>
      <c r="E526" s="230">
        <v>560000</v>
      </c>
      <c r="F526" s="195"/>
      <c r="G526" s="125"/>
      <c r="H526" s="125"/>
      <c r="I526" s="125"/>
      <c r="J526" s="126"/>
      <c r="K526" s="126"/>
      <c r="L526" s="137"/>
      <c r="M526" s="137"/>
      <c r="N526" s="126"/>
      <c r="O526" s="125"/>
      <c r="P526" s="125"/>
      <c r="Q526" s="137"/>
      <c r="R526" s="137"/>
      <c r="S526" s="137"/>
      <c r="T526" s="137"/>
    </row>
    <row r="527" spans="1:20" ht="15.75" x14ac:dyDescent="0.25">
      <c r="A527" s="195">
        <v>138</v>
      </c>
      <c r="B527" s="195" t="s">
        <v>5077</v>
      </c>
      <c r="C527" s="196" t="s">
        <v>4858</v>
      </c>
      <c r="D527" s="197" t="s">
        <v>3504</v>
      </c>
      <c r="E527" s="230">
        <v>230000</v>
      </c>
      <c r="F527" s="195"/>
      <c r="G527" s="125"/>
      <c r="H527" s="125"/>
      <c r="I527" s="125"/>
      <c r="J527" s="126"/>
      <c r="K527" s="126"/>
      <c r="L527" s="137"/>
      <c r="M527" s="137"/>
      <c r="N527" s="126"/>
      <c r="O527" s="125"/>
      <c r="P527" s="125"/>
      <c r="Q527" s="137"/>
      <c r="R527" s="137"/>
      <c r="S527" s="137"/>
      <c r="T527" s="137"/>
    </row>
    <row r="528" spans="1:20" ht="15.75" x14ac:dyDescent="0.25">
      <c r="A528" s="195">
        <v>139</v>
      </c>
      <c r="B528" s="195" t="s">
        <v>5078</v>
      </c>
      <c r="C528" s="196" t="s">
        <v>4859</v>
      </c>
      <c r="D528" s="197" t="s">
        <v>3504</v>
      </c>
      <c r="E528" s="230">
        <v>230000</v>
      </c>
      <c r="F528" s="195"/>
      <c r="G528" s="125"/>
      <c r="H528" s="125"/>
      <c r="I528" s="125"/>
      <c r="J528" s="126"/>
      <c r="K528" s="126"/>
      <c r="L528" s="137"/>
      <c r="M528" s="137"/>
      <c r="N528" s="126"/>
      <c r="O528" s="125"/>
      <c r="P528" s="125"/>
      <c r="Q528" s="137"/>
      <c r="R528" s="137"/>
      <c r="S528" s="137"/>
      <c r="T528" s="137"/>
    </row>
    <row r="529" spans="1:20" ht="15.75" x14ac:dyDescent="0.25">
      <c r="A529" s="195">
        <v>140</v>
      </c>
      <c r="B529" s="195" t="s">
        <v>5079</v>
      </c>
      <c r="C529" s="196" t="s">
        <v>4859</v>
      </c>
      <c r="D529" s="197" t="s">
        <v>4456</v>
      </c>
      <c r="E529" s="230">
        <v>560000</v>
      </c>
      <c r="F529" s="195"/>
      <c r="G529" s="125"/>
      <c r="H529" s="125"/>
      <c r="I529" s="125"/>
      <c r="J529" s="126"/>
      <c r="K529" s="126"/>
      <c r="L529" s="137"/>
      <c r="M529" s="137"/>
      <c r="N529" s="126"/>
      <c r="O529" s="125"/>
      <c r="P529" s="125"/>
      <c r="Q529" s="137"/>
      <c r="R529" s="137"/>
      <c r="S529" s="137"/>
      <c r="T529" s="137"/>
    </row>
    <row r="530" spans="1:20" ht="15.75" x14ac:dyDescent="0.25">
      <c r="A530" s="195">
        <v>141</v>
      </c>
      <c r="B530" s="195" t="s">
        <v>5080</v>
      </c>
      <c r="C530" s="196" t="s">
        <v>4860</v>
      </c>
      <c r="D530" s="197" t="s">
        <v>2575</v>
      </c>
      <c r="E530" s="230">
        <v>400000</v>
      </c>
      <c r="F530" s="195"/>
      <c r="G530" s="125"/>
      <c r="H530" s="125"/>
      <c r="I530" s="125"/>
      <c r="J530" s="126"/>
      <c r="K530" s="126"/>
      <c r="L530" s="137"/>
      <c r="M530" s="137"/>
      <c r="N530" s="126"/>
      <c r="O530" s="125"/>
      <c r="P530" s="125"/>
      <c r="Q530" s="137"/>
      <c r="R530" s="137"/>
      <c r="S530" s="137"/>
      <c r="T530" s="137"/>
    </row>
    <row r="531" spans="1:20" ht="15.75" x14ac:dyDescent="0.25">
      <c r="A531" s="195">
        <v>142</v>
      </c>
      <c r="B531" s="195" t="s">
        <v>5081</v>
      </c>
      <c r="C531" s="196" t="s">
        <v>4861</v>
      </c>
      <c r="D531" s="197" t="s">
        <v>4456</v>
      </c>
      <c r="E531" s="230">
        <v>560000</v>
      </c>
      <c r="F531" s="195"/>
      <c r="G531" s="125"/>
      <c r="H531" s="125"/>
      <c r="I531" s="125"/>
      <c r="J531" s="126"/>
      <c r="K531" s="126"/>
      <c r="L531" s="137"/>
      <c r="M531" s="137"/>
      <c r="N531" s="126"/>
      <c r="O531" s="125"/>
      <c r="P531" s="125"/>
      <c r="Q531" s="137"/>
      <c r="R531" s="137"/>
      <c r="S531" s="137"/>
      <c r="T531" s="137"/>
    </row>
    <row r="532" spans="1:20" ht="15.75" x14ac:dyDescent="0.25">
      <c r="A532" s="195">
        <v>143</v>
      </c>
      <c r="B532" s="195" t="s">
        <v>5082</v>
      </c>
      <c r="C532" s="196" t="s">
        <v>4861</v>
      </c>
      <c r="D532" s="197" t="s">
        <v>3504</v>
      </c>
      <c r="E532" s="230">
        <v>230000</v>
      </c>
      <c r="F532" s="195"/>
      <c r="G532" s="125"/>
      <c r="H532" s="125"/>
      <c r="I532" s="125"/>
      <c r="J532" s="126"/>
      <c r="K532" s="126"/>
      <c r="L532" s="137"/>
      <c r="M532" s="137"/>
      <c r="N532" s="126"/>
      <c r="O532" s="125"/>
      <c r="P532" s="125"/>
      <c r="Q532" s="137"/>
      <c r="R532" s="137"/>
      <c r="S532" s="137"/>
      <c r="T532" s="137"/>
    </row>
    <row r="533" spans="1:20" ht="15.75" x14ac:dyDescent="0.25">
      <c r="A533" s="195">
        <v>144</v>
      </c>
      <c r="B533" s="195" t="s">
        <v>5083</v>
      </c>
      <c r="C533" s="196" t="s">
        <v>3350</v>
      </c>
      <c r="D533" s="197" t="s">
        <v>3504</v>
      </c>
      <c r="E533" s="230">
        <v>230000</v>
      </c>
      <c r="F533" s="195"/>
      <c r="G533" s="125"/>
      <c r="H533" s="125"/>
      <c r="I533" s="125"/>
      <c r="J533" s="126"/>
      <c r="K533" s="126"/>
      <c r="L533" s="137"/>
      <c r="M533" s="137"/>
      <c r="N533" s="126"/>
      <c r="O533" s="125"/>
      <c r="P533" s="125"/>
      <c r="Q533" s="137"/>
      <c r="R533" s="137"/>
      <c r="S533" s="137"/>
      <c r="T533" s="137"/>
    </row>
    <row r="534" spans="1:20" ht="15.75" x14ac:dyDescent="0.25">
      <c r="A534" s="195">
        <v>145</v>
      </c>
      <c r="B534" s="195" t="s">
        <v>5084</v>
      </c>
      <c r="C534" s="196" t="s">
        <v>3350</v>
      </c>
      <c r="D534" s="197" t="s">
        <v>4456</v>
      </c>
      <c r="E534" s="230">
        <v>560000</v>
      </c>
      <c r="F534" s="195"/>
      <c r="G534" s="125"/>
      <c r="H534" s="125"/>
      <c r="I534" s="125"/>
      <c r="J534" s="126"/>
      <c r="K534" s="126"/>
      <c r="L534" s="137"/>
      <c r="M534" s="137"/>
      <c r="N534" s="126"/>
      <c r="O534" s="125"/>
      <c r="P534" s="125"/>
      <c r="Q534" s="137"/>
      <c r="R534" s="137"/>
      <c r="S534" s="137"/>
      <c r="T534" s="137"/>
    </row>
    <row r="535" spans="1:20" ht="15.75" x14ac:dyDescent="0.25">
      <c r="A535" s="195">
        <v>146</v>
      </c>
      <c r="B535" s="195" t="s">
        <v>5085</v>
      </c>
      <c r="C535" s="196" t="s">
        <v>4862</v>
      </c>
      <c r="D535" s="197" t="s">
        <v>4456</v>
      </c>
      <c r="E535" s="230">
        <v>560000</v>
      </c>
      <c r="F535" s="195"/>
      <c r="G535" s="125"/>
      <c r="H535" s="125"/>
      <c r="I535" s="125"/>
      <c r="J535" s="126"/>
      <c r="K535" s="126"/>
      <c r="L535" s="137"/>
      <c r="M535" s="137"/>
      <c r="N535" s="126"/>
      <c r="O535" s="125"/>
      <c r="P535" s="125"/>
      <c r="Q535" s="137"/>
      <c r="R535" s="137"/>
      <c r="S535" s="137"/>
      <c r="T535" s="137"/>
    </row>
    <row r="536" spans="1:20" ht="15.75" x14ac:dyDescent="0.25">
      <c r="A536" s="195">
        <v>147</v>
      </c>
      <c r="B536" s="195" t="s">
        <v>5086</v>
      </c>
      <c r="C536" s="196" t="s">
        <v>4862</v>
      </c>
      <c r="D536" s="197" t="s">
        <v>3504</v>
      </c>
      <c r="E536" s="230">
        <v>230000</v>
      </c>
      <c r="F536" s="195"/>
      <c r="G536" s="125"/>
      <c r="H536" s="125"/>
      <c r="I536" s="125"/>
      <c r="J536" s="126"/>
      <c r="K536" s="126"/>
      <c r="L536" s="137"/>
      <c r="M536" s="137"/>
      <c r="N536" s="126"/>
      <c r="O536" s="125"/>
      <c r="P536" s="125"/>
      <c r="Q536" s="137"/>
      <c r="R536" s="137"/>
      <c r="S536" s="137"/>
      <c r="T536" s="137"/>
    </row>
    <row r="537" spans="1:20" ht="15.75" x14ac:dyDescent="0.25">
      <c r="A537" s="195">
        <v>148</v>
      </c>
      <c r="B537" s="195" t="s">
        <v>5087</v>
      </c>
      <c r="C537" s="196" t="s">
        <v>4863</v>
      </c>
      <c r="D537" s="197" t="s">
        <v>3504</v>
      </c>
      <c r="E537" s="230">
        <v>230000</v>
      </c>
      <c r="F537" s="195"/>
      <c r="G537" s="125"/>
      <c r="H537" s="125"/>
      <c r="I537" s="125"/>
      <c r="J537" s="126"/>
      <c r="K537" s="126"/>
      <c r="L537" s="137"/>
      <c r="M537" s="137"/>
      <c r="N537" s="126"/>
      <c r="O537" s="125"/>
      <c r="P537" s="125"/>
      <c r="Q537" s="137"/>
      <c r="R537" s="137"/>
      <c r="S537" s="137"/>
      <c r="T537" s="137"/>
    </row>
    <row r="538" spans="1:20" ht="15.75" x14ac:dyDescent="0.25">
      <c r="A538" s="195">
        <v>149</v>
      </c>
      <c r="B538" s="195" t="s">
        <v>5088</v>
      </c>
      <c r="C538" s="196" t="s">
        <v>4863</v>
      </c>
      <c r="D538" s="197" t="s">
        <v>4456</v>
      </c>
      <c r="E538" s="230">
        <v>560000</v>
      </c>
      <c r="F538" s="195"/>
      <c r="G538" s="125"/>
      <c r="H538" s="125"/>
      <c r="I538" s="125"/>
      <c r="J538" s="126"/>
      <c r="K538" s="126"/>
      <c r="L538" s="137"/>
      <c r="M538" s="137"/>
      <c r="N538" s="126"/>
      <c r="O538" s="125"/>
      <c r="P538" s="125"/>
      <c r="Q538" s="137"/>
      <c r="R538" s="137"/>
      <c r="S538" s="137"/>
      <c r="T538" s="137"/>
    </row>
    <row r="539" spans="1:20" ht="15.75" x14ac:dyDescent="0.25">
      <c r="A539" s="195">
        <v>150</v>
      </c>
      <c r="B539" s="195" t="s">
        <v>5089</v>
      </c>
      <c r="C539" s="196" t="s">
        <v>4864</v>
      </c>
      <c r="D539" s="197" t="s">
        <v>4456</v>
      </c>
      <c r="E539" s="230">
        <v>560000</v>
      </c>
      <c r="F539" s="195"/>
      <c r="G539" s="125"/>
      <c r="H539" s="125"/>
      <c r="I539" s="125"/>
      <c r="J539" s="126"/>
      <c r="K539" s="126"/>
      <c r="L539" s="137"/>
      <c r="M539" s="137"/>
      <c r="N539" s="126"/>
      <c r="O539" s="125"/>
      <c r="P539" s="125"/>
      <c r="Q539" s="137"/>
      <c r="R539" s="137"/>
      <c r="S539" s="137"/>
      <c r="T539" s="137"/>
    </row>
    <row r="540" spans="1:20" ht="15.75" x14ac:dyDescent="0.25">
      <c r="A540" s="195">
        <v>151</v>
      </c>
      <c r="B540" s="195" t="s">
        <v>5090</v>
      </c>
      <c r="C540" s="196" t="s">
        <v>4864</v>
      </c>
      <c r="D540" s="197" t="s">
        <v>3504</v>
      </c>
      <c r="E540" s="230">
        <v>230000</v>
      </c>
      <c r="F540" s="195"/>
      <c r="G540" s="125"/>
      <c r="H540" s="125"/>
      <c r="I540" s="125"/>
      <c r="J540" s="126"/>
      <c r="K540" s="126"/>
      <c r="L540" s="137"/>
      <c r="M540" s="137"/>
      <c r="N540" s="126"/>
      <c r="O540" s="125"/>
      <c r="P540" s="125"/>
      <c r="Q540" s="137"/>
      <c r="R540" s="137"/>
      <c r="S540" s="137"/>
      <c r="T540" s="137"/>
    </row>
    <row r="541" spans="1:20" ht="15.75" x14ac:dyDescent="0.25">
      <c r="A541" s="195">
        <v>152</v>
      </c>
      <c r="B541" s="195" t="s">
        <v>5091</v>
      </c>
      <c r="C541" s="196" t="s">
        <v>4865</v>
      </c>
      <c r="D541" s="197" t="s">
        <v>3504</v>
      </c>
      <c r="E541" s="230">
        <v>230000</v>
      </c>
      <c r="F541" s="195"/>
      <c r="G541" s="125"/>
      <c r="H541" s="125"/>
      <c r="I541" s="125"/>
      <c r="J541" s="126"/>
      <c r="K541" s="126"/>
      <c r="L541" s="137"/>
      <c r="M541" s="137"/>
      <c r="N541" s="126"/>
      <c r="O541" s="125"/>
      <c r="P541" s="125"/>
      <c r="Q541" s="137"/>
      <c r="R541" s="137"/>
      <c r="S541" s="137"/>
      <c r="T541" s="137"/>
    </row>
    <row r="542" spans="1:20" ht="15.75" x14ac:dyDescent="0.25">
      <c r="A542" s="195">
        <v>153</v>
      </c>
      <c r="B542" s="195" t="s">
        <v>5092</v>
      </c>
      <c r="C542" s="196" t="s">
        <v>4865</v>
      </c>
      <c r="D542" s="197" t="s">
        <v>4456</v>
      </c>
      <c r="E542" s="230">
        <v>560000</v>
      </c>
      <c r="F542" s="195"/>
      <c r="G542" s="125"/>
      <c r="H542" s="125"/>
      <c r="I542" s="125"/>
      <c r="J542" s="126"/>
      <c r="K542" s="126"/>
      <c r="L542" s="137"/>
      <c r="M542" s="137"/>
      <c r="N542" s="126"/>
      <c r="O542" s="125"/>
      <c r="P542" s="125"/>
      <c r="Q542" s="137"/>
      <c r="R542" s="137"/>
      <c r="S542" s="137"/>
      <c r="T542" s="137"/>
    </row>
    <row r="543" spans="1:20" ht="15.75" x14ac:dyDescent="0.25">
      <c r="A543" s="195">
        <v>154</v>
      </c>
      <c r="B543" s="195" t="s">
        <v>5093</v>
      </c>
      <c r="C543" s="196" t="s">
        <v>3371</v>
      </c>
      <c r="D543" s="197" t="s">
        <v>4456</v>
      </c>
      <c r="E543" s="230">
        <v>560000</v>
      </c>
      <c r="F543" s="195"/>
      <c r="G543" s="125"/>
      <c r="H543" s="125"/>
      <c r="I543" s="125"/>
      <c r="J543" s="126"/>
      <c r="K543" s="126"/>
      <c r="L543" s="137"/>
      <c r="M543" s="137"/>
      <c r="N543" s="126"/>
      <c r="O543" s="125"/>
      <c r="P543" s="125"/>
      <c r="Q543" s="137"/>
      <c r="R543" s="137"/>
      <c r="S543" s="137"/>
      <c r="T543" s="137"/>
    </row>
    <row r="544" spans="1:20" ht="15.75" x14ac:dyDescent="0.25">
      <c r="A544" s="195">
        <v>155</v>
      </c>
      <c r="B544" s="195" t="s">
        <v>5094</v>
      </c>
      <c r="C544" s="196" t="s">
        <v>3371</v>
      </c>
      <c r="D544" s="197" t="s">
        <v>3504</v>
      </c>
      <c r="E544" s="230">
        <v>230000</v>
      </c>
      <c r="F544" s="195"/>
      <c r="G544" s="125"/>
      <c r="H544" s="125"/>
      <c r="I544" s="125"/>
      <c r="J544" s="126"/>
      <c r="K544" s="126"/>
      <c r="L544" s="137"/>
      <c r="M544" s="137"/>
      <c r="N544" s="126"/>
      <c r="O544" s="125"/>
      <c r="P544" s="125"/>
      <c r="Q544" s="137"/>
      <c r="R544" s="137"/>
      <c r="S544" s="137"/>
      <c r="T544" s="137"/>
    </row>
    <row r="545" spans="1:20" ht="15.75" x14ac:dyDescent="0.25">
      <c r="A545" s="195">
        <v>156</v>
      </c>
      <c r="B545" s="195" t="s">
        <v>5095</v>
      </c>
      <c r="C545" s="196" t="s">
        <v>4866</v>
      </c>
      <c r="D545" s="197" t="s">
        <v>4456</v>
      </c>
      <c r="E545" s="230">
        <v>560000</v>
      </c>
      <c r="F545" s="195"/>
      <c r="G545" s="125"/>
      <c r="H545" s="125"/>
      <c r="I545" s="125"/>
      <c r="J545" s="126"/>
      <c r="K545" s="126"/>
      <c r="L545" s="137"/>
      <c r="M545" s="137"/>
      <c r="N545" s="126"/>
      <c r="O545" s="125"/>
      <c r="P545" s="125"/>
      <c r="Q545" s="137"/>
      <c r="R545" s="137"/>
      <c r="S545" s="137"/>
      <c r="T545" s="137"/>
    </row>
    <row r="546" spans="1:20" ht="15.75" x14ac:dyDescent="0.25">
      <c r="A546" s="195">
        <v>157</v>
      </c>
      <c r="B546" s="195" t="s">
        <v>5096</v>
      </c>
      <c r="C546" s="196" t="s">
        <v>4866</v>
      </c>
      <c r="D546" s="197" t="s">
        <v>3504</v>
      </c>
      <c r="E546" s="230">
        <v>230000</v>
      </c>
      <c r="F546" s="195"/>
      <c r="G546" s="125"/>
      <c r="H546" s="125"/>
      <c r="I546" s="125"/>
      <c r="J546" s="126"/>
      <c r="K546" s="126"/>
      <c r="L546" s="137"/>
      <c r="M546" s="137"/>
      <c r="N546" s="126"/>
      <c r="O546" s="125"/>
      <c r="P546" s="125"/>
      <c r="Q546" s="137"/>
      <c r="R546" s="137"/>
      <c r="S546" s="137"/>
      <c r="T546" s="137"/>
    </row>
    <row r="547" spans="1:20" ht="15.75" x14ac:dyDescent="0.25">
      <c r="A547" s="195">
        <v>158</v>
      </c>
      <c r="B547" s="195" t="s">
        <v>5097</v>
      </c>
      <c r="C547" s="196" t="s">
        <v>4867</v>
      </c>
      <c r="D547" s="197" t="s">
        <v>4456</v>
      </c>
      <c r="E547" s="230">
        <v>560000</v>
      </c>
      <c r="F547" s="195"/>
      <c r="G547" s="125"/>
      <c r="H547" s="125"/>
      <c r="I547" s="125"/>
      <c r="J547" s="126"/>
      <c r="K547" s="126"/>
      <c r="L547" s="137"/>
      <c r="M547" s="137"/>
      <c r="N547" s="126"/>
      <c r="O547" s="125"/>
      <c r="P547" s="125"/>
      <c r="Q547" s="137"/>
      <c r="R547" s="137"/>
      <c r="S547" s="137"/>
      <c r="T547" s="137"/>
    </row>
    <row r="548" spans="1:20" ht="15.75" x14ac:dyDescent="0.25">
      <c r="A548" s="195">
        <v>159</v>
      </c>
      <c r="B548" s="195" t="s">
        <v>5098</v>
      </c>
      <c r="C548" s="196" t="s">
        <v>4867</v>
      </c>
      <c r="D548" s="197" t="s">
        <v>3504</v>
      </c>
      <c r="E548" s="230">
        <v>230000</v>
      </c>
      <c r="F548" s="195"/>
      <c r="G548" s="125"/>
      <c r="H548" s="125"/>
      <c r="I548" s="125"/>
      <c r="J548" s="126"/>
      <c r="K548" s="126"/>
      <c r="L548" s="137"/>
      <c r="M548" s="137"/>
      <c r="N548" s="126"/>
      <c r="O548" s="125"/>
      <c r="P548" s="125"/>
      <c r="Q548" s="137"/>
      <c r="R548" s="137"/>
      <c r="S548" s="137"/>
      <c r="T548" s="137"/>
    </row>
    <row r="549" spans="1:20" ht="15.75" x14ac:dyDescent="0.25">
      <c r="A549" s="195">
        <v>160</v>
      </c>
      <c r="B549" s="195" t="s">
        <v>5099</v>
      </c>
      <c r="C549" s="196" t="s">
        <v>4868</v>
      </c>
      <c r="D549" s="197" t="s">
        <v>4456</v>
      </c>
      <c r="E549" s="230">
        <v>560000</v>
      </c>
      <c r="F549" s="195"/>
      <c r="G549" s="125"/>
      <c r="H549" s="125"/>
      <c r="I549" s="125"/>
      <c r="J549" s="126"/>
      <c r="K549" s="126"/>
      <c r="L549" s="137"/>
      <c r="M549" s="137"/>
      <c r="N549" s="126"/>
      <c r="O549" s="125"/>
      <c r="P549" s="125"/>
      <c r="Q549" s="137"/>
      <c r="R549" s="137"/>
      <c r="S549" s="137"/>
      <c r="T549" s="137"/>
    </row>
    <row r="550" spans="1:20" ht="15.75" x14ac:dyDescent="0.25">
      <c r="A550" s="195">
        <v>161</v>
      </c>
      <c r="B550" s="195" t="s">
        <v>5100</v>
      </c>
      <c r="C550" s="196" t="s">
        <v>4868</v>
      </c>
      <c r="D550" s="197" t="s">
        <v>3504</v>
      </c>
      <c r="E550" s="230">
        <v>230000</v>
      </c>
      <c r="F550" s="195"/>
      <c r="G550" s="125"/>
      <c r="H550" s="125"/>
      <c r="I550" s="125"/>
      <c r="J550" s="126"/>
      <c r="K550" s="126"/>
      <c r="L550" s="137"/>
      <c r="M550" s="137"/>
      <c r="N550" s="126"/>
      <c r="O550" s="125"/>
      <c r="P550" s="125"/>
      <c r="Q550" s="137"/>
      <c r="R550" s="137"/>
      <c r="S550" s="137"/>
      <c r="T550" s="137"/>
    </row>
    <row r="551" spans="1:20" ht="15.75" x14ac:dyDescent="0.25">
      <c r="A551" s="195">
        <v>162</v>
      </c>
      <c r="B551" s="195" t="s">
        <v>5101</v>
      </c>
      <c r="C551" s="196" t="s">
        <v>2908</v>
      </c>
      <c r="D551" s="197" t="s">
        <v>4456</v>
      </c>
      <c r="E551" s="230">
        <v>560000</v>
      </c>
      <c r="F551" s="195"/>
      <c r="G551" s="125"/>
      <c r="H551" s="125"/>
      <c r="I551" s="125"/>
      <c r="J551" s="126"/>
      <c r="K551" s="126"/>
      <c r="L551" s="137"/>
      <c r="M551" s="137"/>
      <c r="N551" s="126"/>
      <c r="O551" s="125"/>
      <c r="P551" s="125"/>
      <c r="Q551" s="137"/>
      <c r="R551" s="137"/>
      <c r="S551" s="137"/>
      <c r="T551" s="137"/>
    </row>
    <row r="552" spans="1:20" ht="15.75" x14ac:dyDescent="0.25">
      <c r="A552" s="195">
        <v>163</v>
      </c>
      <c r="B552" s="195" t="s">
        <v>5102</v>
      </c>
      <c r="C552" s="196" t="s">
        <v>2908</v>
      </c>
      <c r="D552" s="197" t="s">
        <v>3504</v>
      </c>
      <c r="E552" s="230">
        <v>230000</v>
      </c>
      <c r="F552" s="250"/>
      <c r="G552" s="125"/>
      <c r="H552" s="125"/>
      <c r="I552" s="125"/>
      <c r="J552" s="126"/>
      <c r="K552" s="126"/>
      <c r="L552" s="137"/>
      <c r="M552" s="137"/>
      <c r="N552" s="126"/>
      <c r="O552" s="125"/>
      <c r="P552" s="125"/>
      <c r="Q552" s="137"/>
      <c r="R552" s="137"/>
      <c r="S552" s="137"/>
      <c r="T552" s="137"/>
    </row>
    <row r="553" spans="1:20" ht="15.75" x14ac:dyDescent="0.25">
      <c r="A553" s="195">
        <v>164</v>
      </c>
      <c r="B553" s="195" t="s">
        <v>5103</v>
      </c>
      <c r="C553" s="196" t="s">
        <v>4869</v>
      </c>
      <c r="D553" s="197" t="s">
        <v>4456</v>
      </c>
      <c r="E553" s="230">
        <v>560000</v>
      </c>
      <c r="F553" s="195"/>
      <c r="G553" s="245">
        <v>560000</v>
      </c>
      <c r="H553" s="125"/>
      <c r="I553" s="125"/>
      <c r="J553" s="126"/>
      <c r="K553" s="126"/>
      <c r="L553" s="137"/>
      <c r="M553" s="137"/>
      <c r="N553" s="126"/>
      <c r="O553" s="125"/>
      <c r="P553" s="125"/>
      <c r="Q553" s="137"/>
      <c r="R553" s="137"/>
      <c r="S553" s="137"/>
      <c r="T553" s="137"/>
    </row>
    <row r="554" spans="1:20" ht="15.75" x14ac:dyDescent="0.25">
      <c r="A554" s="195">
        <v>165</v>
      </c>
      <c r="B554" s="195" t="s">
        <v>5104</v>
      </c>
      <c r="C554" s="196" t="s">
        <v>4869</v>
      </c>
      <c r="D554" s="197" t="s">
        <v>3504</v>
      </c>
      <c r="E554" s="230">
        <v>230000</v>
      </c>
      <c r="F554" s="195"/>
      <c r="G554" s="245">
        <v>230000</v>
      </c>
      <c r="H554" s="125"/>
      <c r="I554" s="125"/>
      <c r="J554" s="126"/>
      <c r="K554" s="126"/>
      <c r="L554" s="137"/>
      <c r="M554" s="137"/>
      <c r="N554" s="126"/>
      <c r="O554" s="125"/>
      <c r="P554" s="125"/>
      <c r="Q554" s="137"/>
      <c r="R554" s="137"/>
      <c r="S554" s="137"/>
      <c r="T554" s="137"/>
    </row>
    <row r="555" spans="1:20" ht="15.75" x14ac:dyDescent="0.25">
      <c r="A555" s="195">
        <v>166</v>
      </c>
      <c r="B555" s="195" t="s">
        <v>5105</v>
      </c>
      <c r="C555" s="196" t="s">
        <v>4870</v>
      </c>
      <c r="D555" s="197" t="s">
        <v>4456</v>
      </c>
      <c r="E555" s="230">
        <v>560000</v>
      </c>
      <c r="F555" s="195"/>
      <c r="G555" s="245">
        <v>560000</v>
      </c>
      <c r="H555" s="125"/>
      <c r="I555" s="125"/>
      <c r="J555" s="126"/>
      <c r="K555" s="126"/>
      <c r="L555" s="137"/>
      <c r="M555" s="137"/>
      <c r="N555" s="126"/>
      <c r="O555" s="125"/>
      <c r="P555" s="125"/>
      <c r="Q555" s="137"/>
      <c r="R555" s="137"/>
      <c r="S555" s="137"/>
      <c r="T555" s="137"/>
    </row>
    <row r="556" spans="1:20" ht="15.75" x14ac:dyDescent="0.25">
      <c r="A556" s="195">
        <v>167</v>
      </c>
      <c r="B556" s="195" t="s">
        <v>5106</v>
      </c>
      <c r="C556" s="196" t="s">
        <v>4871</v>
      </c>
      <c r="D556" s="197" t="s">
        <v>3504</v>
      </c>
      <c r="E556" s="230">
        <v>230000</v>
      </c>
      <c r="F556" s="195"/>
      <c r="G556" s="245">
        <v>230000</v>
      </c>
      <c r="H556" s="125"/>
      <c r="I556" s="125"/>
      <c r="J556" s="126"/>
      <c r="K556" s="126"/>
      <c r="L556" s="137"/>
      <c r="M556" s="137"/>
      <c r="N556" s="126"/>
      <c r="O556" s="125"/>
      <c r="P556" s="125"/>
      <c r="Q556" s="137"/>
      <c r="R556" s="137"/>
      <c r="S556" s="137"/>
      <c r="T556" s="137"/>
    </row>
    <row r="557" spans="1:20" ht="15.75" x14ac:dyDescent="0.25">
      <c r="A557" s="195">
        <v>168</v>
      </c>
      <c r="B557" s="195" t="s">
        <v>5107</v>
      </c>
      <c r="C557" s="196" t="s">
        <v>4870</v>
      </c>
      <c r="D557" s="197" t="s">
        <v>3504</v>
      </c>
      <c r="E557" s="230">
        <v>230000</v>
      </c>
      <c r="F557" s="195"/>
      <c r="G557" s="245">
        <v>230000</v>
      </c>
      <c r="H557" s="125"/>
      <c r="I557" s="125"/>
      <c r="J557" s="126"/>
      <c r="K557" s="126"/>
      <c r="L557" s="137"/>
      <c r="M557" s="137"/>
      <c r="N557" s="126"/>
      <c r="O557" s="125"/>
      <c r="P557" s="125"/>
      <c r="Q557" s="137"/>
      <c r="R557" s="137"/>
      <c r="S557" s="137"/>
      <c r="T557" s="137"/>
    </row>
    <row r="558" spans="1:20" ht="15.75" x14ac:dyDescent="0.25">
      <c r="A558" s="195">
        <v>169</v>
      </c>
      <c r="B558" s="195" t="s">
        <v>5108</v>
      </c>
      <c r="C558" s="196" t="s">
        <v>4871</v>
      </c>
      <c r="D558" s="197" t="s">
        <v>4456</v>
      </c>
      <c r="E558" s="230">
        <v>560000</v>
      </c>
      <c r="F558" s="195"/>
      <c r="G558" s="245">
        <v>560000</v>
      </c>
      <c r="H558" s="125"/>
      <c r="I558" s="125"/>
      <c r="J558" s="126"/>
      <c r="K558" s="126"/>
      <c r="L558" s="137"/>
      <c r="M558" s="137"/>
      <c r="N558" s="126"/>
      <c r="O558" s="125"/>
      <c r="P558" s="125"/>
      <c r="Q558" s="137"/>
      <c r="R558" s="137"/>
      <c r="S558" s="137"/>
      <c r="T558" s="137"/>
    </row>
    <row r="559" spans="1:20" ht="15.75" x14ac:dyDescent="0.25">
      <c r="A559" s="195">
        <v>170</v>
      </c>
      <c r="B559" s="195" t="s">
        <v>5109</v>
      </c>
      <c r="C559" s="196" t="s">
        <v>4872</v>
      </c>
      <c r="D559" s="197" t="s">
        <v>3504</v>
      </c>
      <c r="E559" s="230">
        <v>230000</v>
      </c>
      <c r="F559" s="195"/>
      <c r="G559" s="245">
        <v>230000</v>
      </c>
      <c r="H559" s="125"/>
      <c r="I559" s="125"/>
      <c r="J559" s="126"/>
      <c r="K559" s="126"/>
      <c r="L559" s="137"/>
      <c r="M559" s="137"/>
      <c r="N559" s="126"/>
      <c r="O559" s="125"/>
      <c r="P559" s="125"/>
      <c r="Q559" s="137"/>
      <c r="R559" s="137"/>
      <c r="S559" s="137"/>
      <c r="T559" s="137"/>
    </row>
    <row r="560" spans="1:20" ht="15.75" x14ac:dyDescent="0.25">
      <c r="A560" s="195">
        <v>171</v>
      </c>
      <c r="B560" s="195" t="s">
        <v>5110</v>
      </c>
      <c r="C560" s="196" t="s">
        <v>4872</v>
      </c>
      <c r="D560" s="197" t="s">
        <v>4456</v>
      </c>
      <c r="E560" s="230">
        <v>560000</v>
      </c>
      <c r="F560" s="195"/>
      <c r="G560" s="245">
        <v>560000</v>
      </c>
      <c r="H560" s="125"/>
      <c r="I560" s="125"/>
      <c r="J560" s="126"/>
      <c r="K560" s="126"/>
      <c r="L560" s="137"/>
      <c r="M560" s="137"/>
      <c r="N560" s="126"/>
      <c r="O560" s="125"/>
      <c r="P560" s="125"/>
      <c r="Q560" s="137"/>
      <c r="R560" s="137"/>
      <c r="S560" s="137"/>
      <c r="T560" s="137"/>
    </row>
    <row r="561" spans="1:20" ht="15.75" x14ac:dyDescent="0.25">
      <c r="A561" s="195">
        <v>172</v>
      </c>
      <c r="B561" s="195" t="s">
        <v>5111</v>
      </c>
      <c r="C561" s="196" t="s">
        <v>4873</v>
      </c>
      <c r="D561" s="197" t="s">
        <v>4456</v>
      </c>
      <c r="E561" s="230">
        <v>560000</v>
      </c>
      <c r="F561" s="195"/>
      <c r="G561" s="245">
        <v>560000</v>
      </c>
      <c r="H561" s="125"/>
      <c r="I561" s="125"/>
      <c r="J561" s="126"/>
      <c r="K561" s="126"/>
      <c r="L561" s="137"/>
      <c r="M561" s="137"/>
      <c r="N561" s="126"/>
      <c r="O561" s="125"/>
      <c r="P561" s="125"/>
      <c r="Q561" s="137"/>
      <c r="R561" s="137"/>
      <c r="S561" s="137"/>
      <c r="T561" s="137"/>
    </row>
    <row r="562" spans="1:20" ht="15.75" x14ac:dyDescent="0.25">
      <c r="A562" s="195">
        <v>173</v>
      </c>
      <c r="B562" s="195" t="s">
        <v>5112</v>
      </c>
      <c r="C562" s="196" t="s">
        <v>4873</v>
      </c>
      <c r="D562" s="197" t="s">
        <v>3504</v>
      </c>
      <c r="E562" s="230">
        <v>230000</v>
      </c>
      <c r="F562" s="195"/>
      <c r="G562" s="245">
        <v>230000</v>
      </c>
      <c r="H562" s="125"/>
      <c r="I562" s="125"/>
      <c r="J562" s="126"/>
      <c r="K562" s="126"/>
      <c r="L562" s="137"/>
      <c r="M562" s="137"/>
      <c r="N562" s="126"/>
      <c r="O562" s="125"/>
      <c r="P562" s="125"/>
      <c r="Q562" s="137"/>
      <c r="R562" s="137"/>
      <c r="S562" s="137"/>
      <c r="T562" s="137"/>
    </row>
    <row r="563" spans="1:20" ht="15.75" x14ac:dyDescent="0.25">
      <c r="A563" s="195">
        <v>174</v>
      </c>
      <c r="B563" s="195" t="s">
        <v>5113</v>
      </c>
      <c r="C563" s="196" t="s">
        <v>4874</v>
      </c>
      <c r="D563" s="197" t="s">
        <v>3504</v>
      </c>
      <c r="E563" s="230">
        <v>230000</v>
      </c>
      <c r="F563" s="195"/>
      <c r="G563" s="245">
        <v>230000</v>
      </c>
      <c r="H563" s="125"/>
      <c r="I563" s="125"/>
      <c r="J563" s="126"/>
      <c r="K563" s="126"/>
      <c r="L563" s="137"/>
      <c r="M563" s="137"/>
      <c r="N563" s="126"/>
      <c r="O563" s="125"/>
      <c r="P563" s="125"/>
      <c r="Q563" s="137"/>
      <c r="R563" s="137"/>
      <c r="S563" s="137"/>
      <c r="T563" s="137"/>
    </row>
    <row r="564" spans="1:20" ht="15.75" x14ac:dyDescent="0.25">
      <c r="A564" s="195">
        <v>175</v>
      </c>
      <c r="B564" s="195" t="s">
        <v>5114</v>
      </c>
      <c r="C564" s="196" t="s">
        <v>4874</v>
      </c>
      <c r="D564" s="197" t="s">
        <v>4456</v>
      </c>
      <c r="E564" s="230">
        <v>560000</v>
      </c>
      <c r="F564" s="195"/>
      <c r="G564" s="245">
        <v>560000</v>
      </c>
      <c r="H564" s="125"/>
      <c r="I564" s="125"/>
      <c r="J564" s="126"/>
      <c r="K564" s="126"/>
      <c r="L564" s="137"/>
      <c r="M564" s="137"/>
      <c r="N564" s="126"/>
      <c r="O564" s="125"/>
      <c r="P564" s="125"/>
      <c r="Q564" s="137"/>
      <c r="R564" s="137"/>
      <c r="S564" s="137"/>
      <c r="T564" s="137"/>
    </row>
    <row r="565" spans="1:20" ht="15.75" x14ac:dyDescent="0.25">
      <c r="A565" s="195">
        <v>176</v>
      </c>
      <c r="B565" s="195" t="s">
        <v>5115</v>
      </c>
      <c r="C565" s="196" t="s">
        <v>4875</v>
      </c>
      <c r="D565" s="197" t="s">
        <v>4456</v>
      </c>
      <c r="E565" s="230">
        <v>560000</v>
      </c>
      <c r="F565" s="195"/>
      <c r="G565" s="245">
        <v>560000</v>
      </c>
      <c r="H565" s="125"/>
      <c r="I565" s="125"/>
      <c r="J565" s="126"/>
      <c r="K565" s="126"/>
      <c r="L565" s="137"/>
      <c r="M565" s="137"/>
      <c r="N565" s="126"/>
      <c r="O565" s="125"/>
      <c r="P565" s="125"/>
      <c r="Q565" s="137"/>
      <c r="R565" s="137"/>
      <c r="S565" s="137"/>
      <c r="T565" s="137"/>
    </row>
    <row r="566" spans="1:20" ht="15.75" x14ac:dyDescent="0.25">
      <c r="A566" s="195">
        <v>177</v>
      </c>
      <c r="B566" s="195" t="s">
        <v>5116</v>
      </c>
      <c r="C566" s="196" t="s">
        <v>4875</v>
      </c>
      <c r="D566" s="197" t="s">
        <v>3504</v>
      </c>
      <c r="E566" s="230">
        <v>230000</v>
      </c>
      <c r="F566" s="195"/>
      <c r="G566" s="245">
        <v>230000</v>
      </c>
      <c r="H566" s="125"/>
      <c r="I566" s="125"/>
      <c r="J566" s="126"/>
      <c r="K566" s="126"/>
      <c r="L566" s="137"/>
      <c r="M566" s="137"/>
      <c r="N566" s="126"/>
      <c r="O566" s="125"/>
      <c r="P566" s="125"/>
      <c r="Q566" s="137"/>
      <c r="R566" s="137"/>
      <c r="S566" s="137"/>
      <c r="T566" s="137"/>
    </row>
    <row r="567" spans="1:20" ht="15.75" x14ac:dyDescent="0.25">
      <c r="A567" s="195">
        <v>178</v>
      </c>
      <c r="B567" s="195" t="s">
        <v>5117</v>
      </c>
      <c r="C567" s="196" t="s">
        <v>4876</v>
      </c>
      <c r="D567" s="197" t="s">
        <v>3504</v>
      </c>
      <c r="E567" s="230">
        <v>230000</v>
      </c>
      <c r="F567" s="195"/>
      <c r="G567" s="245">
        <v>230000</v>
      </c>
      <c r="H567" s="125"/>
      <c r="I567" s="125"/>
      <c r="J567" s="126"/>
      <c r="K567" s="126"/>
      <c r="L567" s="137"/>
      <c r="M567" s="137"/>
      <c r="N567" s="126"/>
      <c r="O567" s="125"/>
      <c r="P567" s="125"/>
      <c r="Q567" s="137"/>
      <c r="R567" s="137"/>
      <c r="S567" s="137"/>
      <c r="T567" s="137"/>
    </row>
    <row r="568" spans="1:20" ht="15.75" x14ac:dyDescent="0.25">
      <c r="A568" s="195">
        <v>179</v>
      </c>
      <c r="B568" s="195" t="s">
        <v>5118</v>
      </c>
      <c r="C568" s="196" t="s">
        <v>4876</v>
      </c>
      <c r="D568" s="197" t="s">
        <v>4456</v>
      </c>
      <c r="E568" s="230">
        <v>560000</v>
      </c>
      <c r="F568" s="195"/>
      <c r="G568" s="245">
        <v>560000</v>
      </c>
      <c r="H568" s="125"/>
      <c r="I568" s="125"/>
      <c r="J568" s="126"/>
      <c r="K568" s="126"/>
      <c r="L568" s="137"/>
      <c r="M568" s="137"/>
      <c r="N568" s="126"/>
      <c r="O568" s="125"/>
      <c r="P568" s="125"/>
      <c r="Q568" s="137"/>
      <c r="R568" s="137"/>
      <c r="S568" s="137"/>
      <c r="T568" s="137"/>
    </row>
    <row r="569" spans="1:20" ht="15.75" x14ac:dyDescent="0.25">
      <c r="A569" s="195">
        <v>180</v>
      </c>
      <c r="B569" s="195" t="s">
        <v>5119</v>
      </c>
      <c r="C569" s="196" t="s">
        <v>4877</v>
      </c>
      <c r="D569" s="197" t="s">
        <v>3504</v>
      </c>
      <c r="E569" s="230">
        <v>230000</v>
      </c>
      <c r="F569" s="195"/>
      <c r="G569" s="245">
        <v>230000</v>
      </c>
      <c r="H569" s="125"/>
      <c r="I569" s="125"/>
      <c r="J569" s="126"/>
      <c r="K569" s="126"/>
      <c r="L569" s="137"/>
      <c r="M569" s="137"/>
      <c r="N569" s="126"/>
      <c r="O569" s="125"/>
      <c r="P569" s="125"/>
      <c r="Q569" s="137"/>
      <c r="R569" s="137"/>
      <c r="S569" s="137"/>
      <c r="T569" s="137"/>
    </row>
    <row r="570" spans="1:20" ht="15.75" x14ac:dyDescent="0.25">
      <c r="A570" s="195">
        <v>181</v>
      </c>
      <c r="B570" s="195" t="s">
        <v>5120</v>
      </c>
      <c r="C570" s="196" t="s">
        <v>4878</v>
      </c>
      <c r="D570" s="197" t="s">
        <v>4456</v>
      </c>
      <c r="E570" s="230">
        <v>560000</v>
      </c>
      <c r="F570" s="195"/>
      <c r="G570" s="245">
        <v>560000</v>
      </c>
      <c r="H570" s="125"/>
      <c r="I570" s="125"/>
      <c r="J570" s="126"/>
      <c r="K570" s="126"/>
      <c r="L570" s="137"/>
      <c r="M570" s="137"/>
      <c r="N570" s="126"/>
      <c r="O570" s="125"/>
      <c r="P570" s="125"/>
      <c r="Q570" s="137"/>
      <c r="R570" s="137"/>
      <c r="S570" s="137"/>
      <c r="T570" s="137"/>
    </row>
    <row r="571" spans="1:20" ht="15.75" x14ac:dyDescent="0.25">
      <c r="A571" s="195">
        <v>182</v>
      </c>
      <c r="B571" s="195" t="s">
        <v>5121</v>
      </c>
      <c r="C571" s="196" t="s">
        <v>4878</v>
      </c>
      <c r="D571" s="197" t="s">
        <v>3504</v>
      </c>
      <c r="E571" s="230">
        <v>230000</v>
      </c>
      <c r="F571" s="195"/>
      <c r="G571" s="245">
        <v>230000</v>
      </c>
      <c r="H571" s="125"/>
      <c r="I571" s="125"/>
      <c r="J571" s="126"/>
      <c r="K571" s="126"/>
      <c r="L571" s="137"/>
      <c r="M571" s="137"/>
      <c r="N571" s="126"/>
      <c r="O571" s="125"/>
      <c r="P571" s="125"/>
      <c r="Q571" s="137"/>
      <c r="R571" s="137"/>
      <c r="S571" s="137"/>
      <c r="T571" s="137"/>
    </row>
    <row r="572" spans="1:20" ht="15.75" x14ac:dyDescent="0.25">
      <c r="A572" s="195">
        <v>183</v>
      </c>
      <c r="B572" s="195" t="s">
        <v>5122</v>
      </c>
      <c r="C572" s="196" t="s">
        <v>4877</v>
      </c>
      <c r="D572" s="197" t="s">
        <v>4456</v>
      </c>
      <c r="E572" s="230">
        <v>560000</v>
      </c>
      <c r="F572" s="195"/>
      <c r="G572" s="245">
        <v>560000</v>
      </c>
      <c r="H572" s="125"/>
      <c r="I572" s="125"/>
      <c r="J572" s="126"/>
      <c r="K572" s="126"/>
      <c r="L572" s="137"/>
      <c r="M572" s="137"/>
      <c r="N572" s="126"/>
      <c r="O572" s="125"/>
      <c r="P572" s="125"/>
      <c r="Q572" s="137"/>
      <c r="R572" s="137"/>
      <c r="S572" s="137"/>
      <c r="T572" s="137"/>
    </row>
    <row r="573" spans="1:20" ht="15.75" x14ac:dyDescent="0.25">
      <c r="A573" s="195">
        <v>184</v>
      </c>
      <c r="B573" s="195" t="s">
        <v>5123</v>
      </c>
      <c r="C573" s="196" t="s">
        <v>4879</v>
      </c>
      <c r="D573" s="197" t="s">
        <v>4456</v>
      </c>
      <c r="E573" s="230">
        <v>3920000</v>
      </c>
      <c r="F573" s="195" t="s">
        <v>5254</v>
      </c>
      <c r="G573" s="245">
        <v>3920000</v>
      </c>
      <c r="H573" s="125"/>
      <c r="I573" s="125"/>
      <c r="J573" s="126"/>
      <c r="K573" s="126"/>
      <c r="L573" s="137"/>
      <c r="M573" s="137"/>
      <c r="N573" s="126"/>
      <c r="O573" s="125"/>
      <c r="P573" s="125"/>
      <c r="Q573" s="137"/>
      <c r="R573" s="137"/>
      <c r="S573" s="137"/>
      <c r="T573" s="137"/>
    </row>
    <row r="574" spans="1:20" ht="15.75" x14ac:dyDescent="0.25">
      <c r="A574" s="195">
        <v>185</v>
      </c>
      <c r="B574" s="195" t="s">
        <v>5124</v>
      </c>
      <c r="C574" s="196" t="s">
        <v>4880</v>
      </c>
      <c r="D574" s="197" t="s">
        <v>3504</v>
      </c>
      <c r="E574" s="230">
        <v>230000</v>
      </c>
      <c r="F574" s="195"/>
      <c r="G574" s="245">
        <v>230000</v>
      </c>
      <c r="H574" s="125"/>
      <c r="I574" s="125"/>
      <c r="J574" s="126"/>
      <c r="K574" s="126"/>
      <c r="L574" s="137"/>
      <c r="M574" s="137"/>
      <c r="N574" s="126"/>
      <c r="O574" s="125"/>
      <c r="P574" s="125"/>
      <c r="Q574" s="137"/>
      <c r="R574" s="137"/>
      <c r="S574" s="137"/>
      <c r="T574" s="137"/>
    </row>
    <row r="575" spans="1:20" ht="15.75" x14ac:dyDescent="0.25">
      <c r="A575" s="195">
        <v>186</v>
      </c>
      <c r="B575" s="195" t="s">
        <v>5125</v>
      </c>
      <c r="C575" s="196" t="s">
        <v>4880</v>
      </c>
      <c r="D575" s="197" t="s">
        <v>4456</v>
      </c>
      <c r="E575" s="230">
        <v>560000</v>
      </c>
      <c r="F575" s="195"/>
      <c r="G575" s="245">
        <v>560000</v>
      </c>
      <c r="H575" s="125"/>
      <c r="I575" s="125"/>
      <c r="J575" s="126"/>
      <c r="K575" s="126"/>
      <c r="L575" s="137"/>
      <c r="M575" s="137"/>
      <c r="N575" s="126"/>
      <c r="O575" s="125"/>
      <c r="P575" s="125"/>
      <c r="Q575" s="137"/>
      <c r="R575" s="137"/>
      <c r="S575" s="137"/>
      <c r="T575" s="137"/>
    </row>
    <row r="576" spans="1:20" ht="15.75" x14ac:dyDescent="0.25">
      <c r="A576" s="195">
        <v>187</v>
      </c>
      <c r="B576" s="195" t="s">
        <v>5126</v>
      </c>
      <c r="C576" s="196" t="s">
        <v>4881</v>
      </c>
      <c r="D576" s="197" t="s">
        <v>3504</v>
      </c>
      <c r="E576" s="230">
        <v>230000</v>
      </c>
      <c r="F576" s="195"/>
      <c r="G576" s="245">
        <v>230000</v>
      </c>
      <c r="H576" s="125"/>
      <c r="I576" s="125"/>
      <c r="J576" s="126"/>
      <c r="K576" s="126"/>
      <c r="L576" s="137"/>
      <c r="M576" s="137"/>
      <c r="N576" s="126"/>
      <c r="O576" s="125"/>
      <c r="P576" s="125"/>
      <c r="Q576" s="137"/>
      <c r="R576" s="137"/>
      <c r="S576" s="137"/>
      <c r="T576" s="137"/>
    </row>
    <row r="577" spans="1:20" ht="15.75" x14ac:dyDescent="0.25">
      <c r="A577" s="195">
        <v>188</v>
      </c>
      <c r="B577" s="195" t="s">
        <v>5127</v>
      </c>
      <c r="C577" s="196" t="s">
        <v>4881</v>
      </c>
      <c r="D577" s="197" t="s">
        <v>4456</v>
      </c>
      <c r="E577" s="230">
        <v>560000</v>
      </c>
      <c r="F577" s="195"/>
      <c r="G577" s="245">
        <v>560000</v>
      </c>
      <c r="H577" s="125"/>
      <c r="I577" s="125"/>
      <c r="J577" s="126"/>
      <c r="K577" s="126"/>
      <c r="L577" s="137"/>
      <c r="M577" s="137"/>
      <c r="N577" s="126"/>
      <c r="O577" s="125"/>
      <c r="P577" s="125"/>
      <c r="Q577" s="137"/>
      <c r="R577" s="137"/>
      <c r="S577" s="137"/>
      <c r="T577" s="137"/>
    </row>
    <row r="578" spans="1:20" ht="15.75" x14ac:dyDescent="0.25">
      <c r="A578" s="195">
        <v>189</v>
      </c>
      <c r="B578" s="195" t="s">
        <v>5128</v>
      </c>
      <c r="C578" s="196" t="s">
        <v>4882</v>
      </c>
      <c r="D578" s="197" t="s">
        <v>3504</v>
      </c>
      <c r="E578" s="230">
        <v>230000</v>
      </c>
      <c r="F578" s="195"/>
      <c r="G578" s="245">
        <v>230000</v>
      </c>
      <c r="H578" s="125"/>
      <c r="I578" s="125"/>
      <c r="J578" s="126"/>
      <c r="K578" s="126"/>
      <c r="L578" s="137"/>
      <c r="M578" s="137"/>
      <c r="N578" s="126"/>
      <c r="O578" s="125"/>
      <c r="P578" s="125"/>
      <c r="Q578" s="137"/>
      <c r="R578" s="137"/>
      <c r="S578" s="137"/>
      <c r="T578" s="137"/>
    </row>
    <row r="579" spans="1:20" ht="15.75" x14ac:dyDescent="0.25">
      <c r="A579" s="195">
        <v>190</v>
      </c>
      <c r="B579" s="195" t="s">
        <v>5129</v>
      </c>
      <c r="C579" s="196" t="s">
        <v>4882</v>
      </c>
      <c r="D579" s="197" t="s">
        <v>4456</v>
      </c>
      <c r="E579" s="230">
        <v>560000</v>
      </c>
      <c r="F579" s="195"/>
      <c r="G579" s="245">
        <v>560000</v>
      </c>
      <c r="H579" s="125"/>
      <c r="I579" s="125"/>
      <c r="J579" s="126"/>
      <c r="K579" s="126"/>
      <c r="L579" s="137"/>
      <c r="M579" s="137"/>
      <c r="N579" s="126"/>
      <c r="O579" s="125"/>
      <c r="P579" s="125"/>
      <c r="Q579" s="137"/>
      <c r="R579" s="137"/>
      <c r="S579" s="137"/>
      <c r="T579" s="137"/>
    </row>
    <row r="580" spans="1:20" ht="15.75" x14ac:dyDescent="0.25">
      <c r="A580" s="195">
        <v>191</v>
      </c>
      <c r="B580" s="195" t="s">
        <v>5130</v>
      </c>
      <c r="C580" s="196" t="s">
        <v>4883</v>
      </c>
      <c r="D580" s="197" t="s">
        <v>3504</v>
      </c>
      <c r="E580" s="230">
        <v>690000</v>
      </c>
      <c r="F580" s="195" t="s">
        <v>5258</v>
      </c>
      <c r="G580" s="245">
        <v>690000</v>
      </c>
      <c r="H580" s="125"/>
      <c r="I580" s="125"/>
      <c r="J580" s="126"/>
      <c r="K580" s="126"/>
      <c r="L580" s="137"/>
      <c r="M580" s="137"/>
      <c r="N580" s="126"/>
      <c r="O580" s="125"/>
      <c r="P580" s="125"/>
      <c r="Q580" s="137"/>
      <c r="R580" s="137"/>
      <c r="S580" s="137"/>
      <c r="T580" s="137"/>
    </row>
    <row r="581" spans="1:20" ht="15.75" x14ac:dyDescent="0.25">
      <c r="A581" s="195">
        <v>192</v>
      </c>
      <c r="B581" s="195" t="s">
        <v>5131</v>
      </c>
      <c r="C581" s="196" t="s">
        <v>4883</v>
      </c>
      <c r="D581" s="197" t="s">
        <v>4456</v>
      </c>
      <c r="E581" s="230">
        <v>1680000</v>
      </c>
      <c r="F581" s="195" t="s">
        <v>4470</v>
      </c>
      <c r="G581" s="245">
        <v>1680000</v>
      </c>
      <c r="H581" s="125"/>
      <c r="I581" s="125"/>
      <c r="J581" s="126"/>
      <c r="K581" s="126"/>
      <c r="L581" s="137"/>
      <c r="M581" s="137"/>
      <c r="N581" s="126"/>
      <c r="O581" s="125"/>
      <c r="P581" s="125"/>
      <c r="Q581" s="137"/>
      <c r="R581" s="137"/>
      <c r="S581" s="137"/>
      <c r="T581" s="137"/>
    </row>
    <row r="582" spans="1:20" ht="15.75" x14ac:dyDescent="0.25">
      <c r="A582" s="195">
        <v>193</v>
      </c>
      <c r="B582" s="195" t="s">
        <v>5132</v>
      </c>
      <c r="C582" s="196" t="s">
        <v>4140</v>
      </c>
      <c r="D582" s="197" t="s">
        <v>4456</v>
      </c>
      <c r="E582" s="230">
        <v>560000</v>
      </c>
      <c r="F582" s="195"/>
      <c r="G582" s="245">
        <v>560000</v>
      </c>
      <c r="H582" s="125"/>
      <c r="I582" s="125"/>
      <c r="J582" s="126"/>
      <c r="K582" s="126"/>
      <c r="L582" s="137"/>
      <c r="M582" s="137"/>
      <c r="N582" s="126"/>
      <c r="O582" s="125"/>
      <c r="P582" s="125"/>
      <c r="Q582" s="137"/>
      <c r="R582" s="137"/>
      <c r="S582" s="137"/>
      <c r="T582" s="137"/>
    </row>
    <row r="583" spans="1:20" ht="15.75" x14ac:dyDescent="0.25">
      <c r="A583" s="195">
        <v>194</v>
      </c>
      <c r="B583" s="195" t="s">
        <v>5133</v>
      </c>
      <c r="C583" s="196" t="s">
        <v>4884</v>
      </c>
      <c r="D583" s="197" t="s">
        <v>3504</v>
      </c>
      <c r="E583" s="230">
        <v>230000</v>
      </c>
      <c r="F583" s="195"/>
      <c r="G583" s="245">
        <v>230000</v>
      </c>
      <c r="H583" s="125"/>
      <c r="I583" s="125"/>
      <c r="J583" s="126"/>
      <c r="K583" s="126"/>
      <c r="L583" s="137"/>
      <c r="M583" s="137"/>
      <c r="N583" s="126"/>
      <c r="O583" s="125"/>
      <c r="P583" s="125"/>
      <c r="Q583" s="137"/>
      <c r="R583" s="137"/>
      <c r="S583" s="137"/>
      <c r="T583" s="137"/>
    </row>
    <row r="584" spans="1:20" ht="15.75" x14ac:dyDescent="0.25">
      <c r="A584" s="195">
        <v>195</v>
      </c>
      <c r="B584" s="195" t="s">
        <v>5134</v>
      </c>
      <c r="C584" s="196" t="s">
        <v>4884</v>
      </c>
      <c r="D584" s="197" t="s">
        <v>4456</v>
      </c>
      <c r="E584" s="230">
        <v>560000</v>
      </c>
      <c r="F584" s="195"/>
      <c r="G584" s="245">
        <v>560000</v>
      </c>
      <c r="H584" s="125"/>
      <c r="I584" s="125"/>
      <c r="J584" s="126"/>
      <c r="K584" s="126"/>
      <c r="L584" s="137"/>
      <c r="M584" s="137"/>
      <c r="N584" s="126"/>
      <c r="O584" s="125"/>
      <c r="P584" s="125"/>
      <c r="Q584" s="137"/>
      <c r="R584" s="137"/>
      <c r="S584" s="137"/>
      <c r="T584" s="137"/>
    </row>
    <row r="585" spans="1:20" ht="15.75" x14ac:dyDescent="0.25">
      <c r="A585" s="195">
        <v>196</v>
      </c>
      <c r="B585" s="195" t="s">
        <v>5135</v>
      </c>
      <c r="C585" s="196" t="s">
        <v>4885</v>
      </c>
      <c r="D585" s="197" t="s">
        <v>3504</v>
      </c>
      <c r="E585" s="230">
        <v>230000</v>
      </c>
      <c r="F585" s="195"/>
      <c r="G585" s="245">
        <v>230000</v>
      </c>
      <c r="H585" s="125"/>
      <c r="I585" s="125"/>
      <c r="J585" s="126"/>
      <c r="K585" s="126"/>
      <c r="L585" s="137"/>
      <c r="M585" s="137"/>
      <c r="N585" s="126"/>
      <c r="O585" s="125"/>
      <c r="P585" s="125"/>
      <c r="Q585" s="137"/>
      <c r="R585" s="137"/>
      <c r="S585" s="137"/>
      <c r="T585" s="137"/>
    </row>
    <row r="586" spans="1:20" ht="15.75" x14ac:dyDescent="0.25">
      <c r="A586" s="195">
        <v>197</v>
      </c>
      <c r="B586" s="195" t="s">
        <v>5136</v>
      </c>
      <c r="C586" s="196" t="s">
        <v>4885</v>
      </c>
      <c r="D586" s="197" t="s">
        <v>4456</v>
      </c>
      <c r="E586" s="230">
        <v>560000</v>
      </c>
      <c r="F586" s="195"/>
      <c r="G586" s="245">
        <v>560000</v>
      </c>
      <c r="H586" s="125"/>
      <c r="I586" s="125"/>
      <c r="J586" s="126"/>
      <c r="K586" s="126"/>
      <c r="L586" s="137"/>
      <c r="M586" s="137"/>
      <c r="N586" s="126"/>
      <c r="O586" s="125"/>
      <c r="P586" s="125"/>
      <c r="Q586" s="137"/>
      <c r="R586" s="137"/>
      <c r="S586" s="137"/>
      <c r="T586" s="137"/>
    </row>
    <row r="587" spans="1:20" ht="15.75" x14ac:dyDescent="0.25">
      <c r="A587" s="195">
        <v>198</v>
      </c>
      <c r="B587" s="195" t="s">
        <v>5137</v>
      </c>
      <c r="C587" s="196" t="s">
        <v>4886</v>
      </c>
      <c r="D587" s="197" t="s">
        <v>3504</v>
      </c>
      <c r="E587" s="230">
        <v>230000</v>
      </c>
      <c r="F587" s="195"/>
      <c r="G587" s="245">
        <v>230000</v>
      </c>
      <c r="H587" s="125"/>
      <c r="I587" s="125"/>
      <c r="J587" s="126"/>
      <c r="K587" s="126"/>
      <c r="L587" s="137"/>
      <c r="M587" s="137"/>
      <c r="N587" s="126"/>
      <c r="O587" s="125"/>
      <c r="P587" s="125"/>
      <c r="Q587" s="137"/>
      <c r="R587" s="137"/>
      <c r="S587" s="137"/>
      <c r="T587" s="137"/>
    </row>
    <row r="588" spans="1:20" ht="15.75" x14ac:dyDescent="0.25">
      <c r="A588" s="195">
        <v>199</v>
      </c>
      <c r="B588" s="195" t="s">
        <v>5138</v>
      </c>
      <c r="C588" s="196" t="s">
        <v>4886</v>
      </c>
      <c r="D588" s="197" t="s">
        <v>4456</v>
      </c>
      <c r="E588" s="230">
        <v>560000</v>
      </c>
      <c r="F588" s="195"/>
      <c r="G588" s="245">
        <v>560000</v>
      </c>
      <c r="H588" s="125"/>
      <c r="I588" s="125"/>
      <c r="J588" s="126"/>
      <c r="K588" s="126"/>
      <c r="L588" s="137"/>
      <c r="M588" s="137"/>
      <c r="N588" s="126"/>
      <c r="O588" s="125"/>
      <c r="P588" s="125"/>
      <c r="Q588" s="137"/>
      <c r="R588" s="137"/>
      <c r="S588" s="137"/>
      <c r="T588" s="137"/>
    </row>
    <row r="589" spans="1:20" ht="15.75" x14ac:dyDescent="0.25">
      <c r="A589" s="195">
        <v>200</v>
      </c>
      <c r="B589" s="195" t="s">
        <v>5139</v>
      </c>
      <c r="C589" s="196" t="s">
        <v>4887</v>
      </c>
      <c r="D589" s="197" t="s">
        <v>4456</v>
      </c>
      <c r="E589" s="230">
        <v>560000</v>
      </c>
      <c r="F589" s="195"/>
      <c r="G589" s="245">
        <v>560000</v>
      </c>
      <c r="H589" s="125"/>
      <c r="I589" s="125"/>
      <c r="J589" s="126"/>
      <c r="K589" s="126"/>
      <c r="L589" s="137"/>
      <c r="M589" s="137"/>
      <c r="N589" s="126"/>
      <c r="O589" s="125"/>
      <c r="P589" s="125"/>
      <c r="Q589" s="137"/>
      <c r="R589" s="137"/>
      <c r="S589" s="137"/>
      <c r="T589" s="137"/>
    </row>
    <row r="590" spans="1:20" ht="15.75" x14ac:dyDescent="0.25">
      <c r="A590" s="195">
        <v>201</v>
      </c>
      <c r="B590" s="195" t="s">
        <v>5140</v>
      </c>
      <c r="C590" s="196" t="s">
        <v>4887</v>
      </c>
      <c r="D590" s="197" t="s">
        <v>3504</v>
      </c>
      <c r="E590" s="230">
        <v>230000</v>
      </c>
      <c r="F590" s="195"/>
      <c r="G590" s="245">
        <v>230000</v>
      </c>
      <c r="H590" s="125"/>
      <c r="I590" s="125"/>
      <c r="J590" s="126"/>
      <c r="K590" s="126"/>
      <c r="L590" s="137"/>
      <c r="M590" s="137"/>
      <c r="N590" s="126"/>
      <c r="O590" s="125"/>
      <c r="P590" s="125"/>
      <c r="Q590" s="137"/>
      <c r="R590" s="137"/>
      <c r="S590" s="137"/>
      <c r="T590" s="137"/>
    </row>
    <row r="591" spans="1:20" ht="15.75" x14ac:dyDescent="0.25">
      <c r="A591" s="195">
        <v>202</v>
      </c>
      <c r="B591" s="195" t="s">
        <v>5141</v>
      </c>
      <c r="C591" s="196" t="s">
        <v>2657</v>
      </c>
      <c r="D591" s="197" t="s">
        <v>4804</v>
      </c>
      <c r="E591" s="230">
        <v>640000</v>
      </c>
      <c r="F591" s="195"/>
      <c r="G591" s="245">
        <v>640000</v>
      </c>
      <c r="H591" s="125"/>
      <c r="I591" s="125"/>
      <c r="J591" s="126"/>
      <c r="K591" s="126"/>
      <c r="L591" s="137"/>
      <c r="M591" s="137"/>
      <c r="N591" s="126"/>
      <c r="O591" s="125"/>
      <c r="P591" s="125"/>
      <c r="Q591" s="137"/>
      <c r="R591" s="137"/>
      <c r="S591" s="137"/>
      <c r="T591" s="137"/>
    </row>
    <row r="592" spans="1:20" ht="15.75" x14ac:dyDescent="0.25">
      <c r="A592" s="195">
        <v>203</v>
      </c>
      <c r="B592" s="195" t="s">
        <v>5142</v>
      </c>
      <c r="C592" s="196" t="s">
        <v>4888</v>
      </c>
      <c r="D592" s="197" t="s">
        <v>4456</v>
      </c>
      <c r="E592" s="230">
        <v>560000</v>
      </c>
      <c r="F592" s="195"/>
      <c r="G592" s="245">
        <v>560000</v>
      </c>
      <c r="H592" s="125"/>
      <c r="I592" s="125"/>
      <c r="J592" s="126"/>
      <c r="K592" s="126"/>
      <c r="L592" s="137"/>
      <c r="M592" s="137"/>
      <c r="N592" s="126"/>
      <c r="O592" s="125"/>
      <c r="P592" s="125"/>
      <c r="Q592" s="137"/>
      <c r="R592" s="137"/>
      <c r="S592" s="137"/>
      <c r="T592" s="137"/>
    </row>
    <row r="593" spans="1:20" ht="15.75" x14ac:dyDescent="0.25">
      <c r="A593" s="195">
        <v>204</v>
      </c>
      <c r="B593" s="195" t="s">
        <v>5143</v>
      </c>
      <c r="C593" s="196" t="s">
        <v>4888</v>
      </c>
      <c r="D593" s="197" t="s">
        <v>3504</v>
      </c>
      <c r="E593" s="230">
        <v>230000</v>
      </c>
      <c r="F593" s="195"/>
      <c r="G593" s="245">
        <v>230000</v>
      </c>
      <c r="H593" s="125"/>
      <c r="I593" s="125"/>
      <c r="J593" s="126"/>
      <c r="K593" s="126"/>
      <c r="L593" s="137"/>
      <c r="M593" s="137"/>
      <c r="N593" s="126"/>
      <c r="O593" s="125"/>
      <c r="P593" s="125"/>
      <c r="Q593" s="137"/>
      <c r="R593" s="137"/>
      <c r="S593" s="137"/>
      <c r="T593" s="137"/>
    </row>
    <row r="594" spans="1:20" ht="15.75" x14ac:dyDescent="0.25">
      <c r="A594" s="195">
        <v>205</v>
      </c>
      <c r="B594" s="195" t="s">
        <v>5144</v>
      </c>
      <c r="C594" s="196" t="s">
        <v>4889</v>
      </c>
      <c r="D594" s="197" t="s">
        <v>3504</v>
      </c>
      <c r="E594" s="230">
        <v>230000</v>
      </c>
      <c r="F594" s="195"/>
      <c r="G594" s="245">
        <v>230000</v>
      </c>
      <c r="H594" s="125"/>
      <c r="I594" s="125"/>
      <c r="J594" s="126"/>
      <c r="K594" s="126"/>
      <c r="L594" s="137"/>
      <c r="M594" s="137"/>
      <c r="N594" s="126"/>
      <c r="O594" s="125"/>
      <c r="P594" s="125"/>
      <c r="Q594" s="137"/>
      <c r="R594" s="137"/>
      <c r="S594" s="137"/>
      <c r="T594" s="137"/>
    </row>
    <row r="595" spans="1:20" ht="15.75" x14ac:dyDescent="0.25">
      <c r="A595" s="195">
        <v>206</v>
      </c>
      <c r="B595" s="195" t="s">
        <v>5145</v>
      </c>
      <c r="C595" s="196" t="s">
        <v>4889</v>
      </c>
      <c r="D595" s="197" t="s">
        <v>4456</v>
      </c>
      <c r="E595" s="230">
        <v>560000</v>
      </c>
      <c r="F595" s="195"/>
      <c r="G595" s="245">
        <v>560000</v>
      </c>
      <c r="H595" s="125"/>
      <c r="I595" s="125"/>
      <c r="J595" s="126"/>
      <c r="K595" s="126"/>
      <c r="L595" s="137"/>
      <c r="M595" s="137"/>
      <c r="N595" s="126"/>
      <c r="O595" s="125"/>
      <c r="P595" s="125"/>
      <c r="Q595" s="137"/>
      <c r="R595" s="137"/>
      <c r="S595" s="137"/>
      <c r="T595" s="137"/>
    </row>
    <row r="596" spans="1:20" ht="15.75" x14ac:dyDescent="0.25">
      <c r="A596" s="195">
        <v>207</v>
      </c>
      <c r="B596" s="195" t="s">
        <v>5146</v>
      </c>
      <c r="C596" s="196" t="s">
        <v>4890</v>
      </c>
      <c r="D596" s="197" t="s">
        <v>3504</v>
      </c>
      <c r="E596" s="230">
        <v>230000</v>
      </c>
      <c r="F596" s="195"/>
      <c r="G596" s="245">
        <v>230000</v>
      </c>
      <c r="H596" s="125"/>
      <c r="I596" s="125"/>
      <c r="J596" s="126"/>
      <c r="K596" s="126"/>
      <c r="L596" s="137"/>
      <c r="M596" s="137"/>
      <c r="N596" s="126"/>
      <c r="O596" s="125"/>
      <c r="P596" s="125"/>
      <c r="Q596" s="137"/>
      <c r="R596" s="137"/>
      <c r="S596" s="137"/>
      <c r="T596" s="137"/>
    </row>
    <row r="597" spans="1:20" ht="15.75" x14ac:dyDescent="0.25">
      <c r="A597" s="195">
        <v>208</v>
      </c>
      <c r="B597" s="195" t="s">
        <v>5147</v>
      </c>
      <c r="C597" s="196" t="s">
        <v>4890</v>
      </c>
      <c r="D597" s="197" t="s">
        <v>4456</v>
      </c>
      <c r="E597" s="230">
        <v>560000</v>
      </c>
      <c r="F597" s="195"/>
      <c r="G597" s="245">
        <v>560000</v>
      </c>
      <c r="H597" s="125"/>
      <c r="I597" s="125"/>
      <c r="J597" s="126"/>
      <c r="K597" s="126"/>
      <c r="L597" s="137"/>
      <c r="M597" s="137"/>
      <c r="N597" s="126"/>
      <c r="O597" s="125"/>
      <c r="P597" s="125"/>
      <c r="Q597" s="137"/>
      <c r="R597" s="137"/>
      <c r="S597" s="137"/>
      <c r="T597" s="137"/>
    </row>
    <row r="598" spans="1:20" ht="15.75" x14ac:dyDescent="0.25">
      <c r="A598" s="195">
        <v>209</v>
      </c>
      <c r="B598" s="195" t="s">
        <v>5148</v>
      </c>
      <c r="C598" s="196" t="s">
        <v>4890</v>
      </c>
      <c r="D598" s="197" t="s">
        <v>2576</v>
      </c>
      <c r="E598" s="230">
        <v>430000</v>
      </c>
      <c r="F598" s="195"/>
      <c r="G598" s="245">
        <v>430000</v>
      </c>
      <c r="H598" s="125"/>
      <c r="I598" s="125"/>
      <c r="J598" s="126"/>
      <c r="K598" s="126"/>
      <c r="L598" s="137"/>
      <c r="M598" s="137"/>
      <c r="N598" s="126"/>
      <c r="O598" s="125"/>
      <c r="P598" s="125"/>
      <c r="Q598" s="137"/>
      <c r="R598" s="137"/>
      <c r="S598" s="137"/>
      <c r="T598" s="137"/>
    </row>
    <row r="599" spans="1:20" ht="15.75" x14ac:dyDescent="0.25">
      <c r="A599" s="195">
        <v>210</v>
      </c>
      <c r="B599" s="195" t="s">
        <v>5149</v>
      </c>
      <c r="C599" s="196" t="s">
        <v>4891</v>
      </c>
      <c r="D599" s="197" t="s">
        <v>3504</v>
      </c>
      <c r="E599" s="230">
        <v>230000</v>
      </c>
      <c r="F599" s="195"/>
      <c r="G599" s="245">
        <v>230000</v>
      </c>
      <c r="H599" s="125"/>
      <c r="I599" s="125"/>
      <c r="J599" s="126"/>
      <c r="K599" s="126"/>
      <c r="L599" s="137"/>
      <c r="M599" s="137"/>
      <c r="N599" s="126"/>
      <c r="O599" s="125"/>
      <c r="P599" s="125"/>
      <c r="Q599" s="137"/>
      <c r="R599" s="137"/>
      <c r="S599" s="137"/>
      <c r="T599" s="137"/>
    </row>
    <row r="600" spans="1:20" ht="15.75" x14ac:dyDescent="0.25">
      <c r="A600" s="195">
        <v>211</v>
      </c>
      <c r="B600" s="195" t="s">
        <v>5150</v>
      </c>
      <c r="C600" s="196" t="s">
        <v>4891</v>
      </c>
      <c r="D600" s="197" t="s">
        <v>4456</v>
      </c>
      <c r="E600" s="230">
        <v>560000</v>
      </c>
      <c r="F600" s="195"/>
      <c r="G600" s="245">
        <v>560000</v>
      </c>
      <c r="H600" s="125"/>
      <c r="I600" s="125"/>
      <c r="J600" s="126"/>
      <c r="K600" s="126"/>
      <c r="L600" s="137"/>
      <c r="M600" s="137"/>
      <c r="N600" s="126"/>
      <c r="O600" s="125"/>
      <c r="P600" s="125"/>
      <c r="Q600" s="137"/>
      <c r="R600" s="137"/>
      <c r="S600" s="137"/>
      <c r="T600" s="137"/>
    </row>
    <row r="601" spans="1:20" ht="15.75" x14ac:dyDescent="0.25">
      <c r="A601" s="195">
        <v>212</v>
      </c>
      <c r="B601" s="195" t="s">
        <v>5151</v>
      </c>
      <c r="C601" s="196" t="s">
        <v>4892</v>
      </c>
      <c r="D601" s="197" t="s">
        <v>3504</v>
      </c>
      <c r="E601" s="230">
        <v>230000</v>
      </c>
      <c r="F601" s="195"/>
      <c r="G601" s="245">
        <v>230000</v>
      </c>
      <c r="H601" s="125"/>
      <c r="I601" s="125"/>
      <c r="J601" s="126"/>
      <c r="K601" s="126"/>
      <c r="L601" s="137"/>
      <c r="M601" s="137"/>
      <c r="N601" s="126"/>
      <c r="O601" s="125"/>
      <c r="P601" s="125"/>
      <c r="Q601" s="137"/>
      <c r="R601" s="137"/>
      <c r="S601" s="137"/>
      <c r="T601" s="137"/>
    </row>
    <row r="602" spans="1:20" ht="15.75" x14ac:dyDescent="0.25">
      <c r="A602" s="195">
        <v>213</v>
      </c>
      <c r="B602" s="195" t="s">
        <v>5152</v>
      </c>
      <c r="C602" s="196" t="s">
        <v>4892</v>
      </c>
      <c r="D602" s="197" t="s">
        <v>4456</v>
      </c>
      <c r="E602" s="230">
        <v>560000</v>
      </c>
      <c r="F602" s="195"/>
      <c r="G602" s="245">
        <v>560000</v>
      </c>
      <c r="H602" s="125"/>
      <c r="I602" s="125"/>
      <c r="J602" s="126"/>
      <c r="K602" s="126"/>
      <c r="L602" s="137"/>
      <c r="M602" s="137"/>
      <c r="N602" s="126"/>
      <c r="O602" s="125"/>
      <c r="P602" s="125"/>
      <c r="Q602" s="137"/>
      <c r="R602" s="137"/>
      <c r="S602" s="137"/>
      <c r="T602" s="137"/>
    </row>
    <row r="603" spans="1:20" ht="15.75" x14ac:dyDescent="0.25">
      <c r="A603" s="195">
        <v>214</v>
      </c>
      <c r="B603" s="195" t="s">
        <v>5153</v>
      </c>
      <c r="C603" s="196" t="s">
        <v>4893</v>
      </c>
      <c r="D603" s="197" t="s">
        <v>4456</v>
      </c>
      <c r="E603" s="230">
        <v>560000</v>
      </c>
      <c r="F603" s="195"/>
      <c r="G603" s="245">
        <v>560000</v>
      </c>
      <c r="H603" s="125"/>
      <c r="I603" s="125"/>
      <c r="J603" s="126"/>
      <c r="K603" s="126"/>
      <c r="L603" s="137"/>
      <c r="M603" s="137"/>
      <c r="N603" s="126"/>
      <c r="O603" s="125"/>
      <c r="P603" s="125"/>
      <c r="Q603" s="137"/>
      <c r="R603" s="137"/>
      <c r="S603" s="137"/>
      <c r="T603" s="137"/>
    </row>
    <row r="604" spans="1:20" ht="15.75" x14ac:dyDescent="0.25">
      <c r="A604" s="195">
        <v>215</v>
      </c>
      <c r="B604" s="195" t="s">
        <v>5154</v>
      </c>
      <c r="C604" s="196" t="s">
        <v>4893</v>
      </c>
      <c r="D604" s="197" t="s">
        <v>3504</v>
      </c>
      <c r="E604" s="230">
        <v>230000</v>
      </c>
      <c r="F604" s="195"/>
      <c r="G604" s="245">
        <v>230000</v>
      </c>
      <c r="H604" s="125"/>
      <c r="I604" s="125"/>
      <c r="J604" s="126"/>
      <c r="K604" s="126"/>
      <c r="L604" s="137"/>
      <c r="M604" s="137"/>
      <c r="N604" s="126"/>
      <c r="O604" s="125"/>
      <c r="P604" s="125"/>
      <c r="Q604" s="137"/>
      <c r="R604" s="137"/>
      <c r="S604" s="137"/>
      <c r="T604" s="137"/>
    </row>
    <row r="605" spans="1:20" ht="15.75" x14ac:dyDescent="0.25">
      <c r="A605" s="195">
        <v>216</v>
      </c>
      <c r="B605" s="195" t="s">
        <v>5155</v>
      </c>
      <c r="C605" s="196" t="s">
        <v>2508</v>
      </c>
      <c r="D605" s="197" t="s">
        <v>3504</v>
      </c>
      <c r="E605" s="230">
        <v>230000</v>
      </c>
      <c r="F605" s="195"/>
      <c r="G605" s="245">
        <v>230000</v>
      </c>
      <c r="H605" s="125"/>
      <c r="I605" s="125"/>
      <c r="J605" s="126"/>
      <c r="K605" s="126"/>
      <c r="L605" s="137"/>
      <c r="M605" s="137"/>
      <c r="N605" s="126"/>
      <c r="O605" s="125"/>
      <c r="P605" s="125"/>
      <c r="Q605" s="137"/>
      <c r="R605" s="137"/>
      <c r="S605" s="137"/>
      <c r="T605" s="137"/>
    </row>
    <row r="606" spans="1:20" ht="15.75" x14ac:dyDescent="0.25">
      <c r="A606" s="195">
        <v>217</v>
      </c>
      <c r="B606" s="195" t="s">
        <v>5156</v>
      </c>
      <c r="C606" s="196" t="s">
        <v>2508</v>
      </c>
      <c r="D606" s="197" t="s">
        <v>4456</v>
      </c>
      <c r="E606" s="230">
        <v>560000</v>
      </c>
      <c r="F606" s="195"/>
      <c r="G606" s="245">
        <v>560000</v>
      </c>
      <c r="H606" s="125"/>
      <c r="I606" s="125"/>
      <c r="J606" s="126"/>
      <c r="K606" s="126"/>
      <c r="L606" s="137"/>
      <c r="M606" s="137"/>
      <c r="N606" s="126"/>
      <c r="O606" s="125"/>
      <c r="P606" s="125"/>
      <c r="Q606" s="137"/>
      <c r="R606" s="137"/>
      <c r="S606" s="137"/>
      <c r="T606" s="137"/>
    </row>
    <row r="607" spans="1:20" ht="15.75" x14ac:dyDescent="0.25">
      <c r="A607" s="195">
        <v>218</v>
      </c>
      <c r="B607" s="195" t="s">
        <v>5157</v>
      </c>
      <c r="C607" s="196" t="s">
        <v>4545</v>
      </c>
      <c r="D607" s="197" t="s">
        <v>4804</v>
      </c>
      <c r="E607" s="230">
        <v>640000</v>
      </c>
      <c r="F607" s="195"/>
      <c r="G607" s="245">
        <v>640000</v>
      </c>
      <c r="H607" s="125"/>
      <c r="I607" s="125"/>
      <c r="J607" s="126"/>
      <c r="K607" s="126"/>
      <c r="L607" s="137"/>
      <c r="M607" s="137"/>
      <c r="N607" s="126"/>
      <c r="O607" s="125"/>
      <c r="P607" s="125"/>
      <c r="Q607" s="137"/>
      <c r="R607" s="137"/>
      <c r="S607" s="137"/>
      <c r="T607" s="137"/>
    </row>
    <row r="608" spans="1:20" ht="15.75" x14ac:dyDescent="0.25">
      <c r="A608" s="195">
        <v>219</v>
      </c>
      <c r="B608" s="195" t="s">
        <v>5158</v>
      </c>
      <c r="C608" s="196" t="s">
        <v>4894</v>
      </c>
      <c r="D608" s="197" t="s">
        <v>3504</v>
      </c>
      <c r="E608" s="230">
        <v>230000</v>
      </c>
      <c r="F608" s="195"/>
      <c r="G608" s="245">
        <v>230000</v>
      </c>
      <c r="H608" s="125"/>
      <c r="I608" s="125"/>
      <c r="J608" s="126"/>
      <c r="K608" s="126"/>
      <c r="L608" s="137"/>
      <c r="M608" s="137"/>
      <c r="N608" s="126"/>
      <c r="O608" s="125"/>
      <c r="P608" s="125"/>
      <c r="Q608" s="137"/>
      <c r="R608" s="137"/>
      <c r="S608" s="137"/>
      <c r="T608" s="137"/>
    </row>
    <row r="609" spans="1:20" ht="15.75" x14ac:dyDescent="0.25">
      <c r="A609" s="195">
        <v>220</v>
      </c>
      <c r="B609" s="195" t="s">
        <v>5159</v>
      </c>
      <c r="C609" s="196" t="s">
        <v>4894</v>
      </c>
      <c r="D609" s="197" t="s">
        <v>4456</v>
      </c>
      <c r="E609" s="230">
        <v>560000</v>
      </c>
      <c r="F609" s="195"/>
      <c r="G609" s="245">
        <v>560000</v>
      </c>
      <c r="H609" s="125"/>
      <c r="I609" s="125"/>
      <c r="J609" s="126"/>
      <c r="K609" s="126"/>
      <c r="L609" s="137"/>
      <c r="M609" s="137"/>
      <c r="N609" s="126"/>
      <c r="O609" s="125"/>
      <c r="P609" s="125"/>
      <c r="Q609" s="137"/>
      <c r="R609" s="137"/>
      <c r="S609" s="137"/>
      <c r="T609" s="137"/>
    </row>
    <row r="610" spans="1:20" ht="15.75" x14ac:dyDescent="0.25">
      <c r="A610" s="195">
        <v>221</v>
      </c>
      <c r="B610" s="195" t="s">
        <v>5160</v>
      </c>
      <c r="C610" s="196" t="s">
        <v>4895</v>
      </c>
      <c r="D610" s="197" t="s">
        <v>4456</v>
      </c>
      <c r="E610" s="230">
        <v>560000</v>
      </c>
      <c r="F610" s="195"/>
      <c r="G610" s="245">
        <v>560000</v>
      </c>
      <c r="H610" s="125"/>
      <c r="I610" s="125"/>
      <c r="J610" s="126"/>
      <c r="K610" s="126"/>
      <c r="L610" s="137"/>
      <c r="M610" s="137"/>
      <c r="N610" s="126"/>
      <c r="O610" s="125"/>
      <c r="P610" s="125"/>
      <c r="Q610" s="137"/>
      <c r="R610" s="137"/>
      <c r="S610" s="137"/>
      <c r="T610" s="137"/>
    </row>
    <row r="611" spans="1:20" ht="15.75" x14ac:dyDescent="0.25">
      <c r="A611" s="195">
        <v>222</v>
      </c>
      <c r="B611" s="195" t="s">
        <v>5161</v>
      </c>
      <c r="C611" s="196" t="s">
        <v>4895</v>
      </c>
      <c r="D611" s="197" t="s">
        <v>3504</v>
      </c>
      <c r="E611" s="230">
        <v>230000</v>
      </c>
      <c r="F611" s="195"/>
      <c r="G611" s="245">
        <v>230000</v>
      </c>
      <c r="H611" s="125"/>
      <c r="I611" s="125"/>
      <c r="J611" s="126"/>
      <c r="K611" s="126"/>
      <c r="L611" s="137"/>
      <c r="M611" s="137"/>
      <c r="N611" s="126"/>
      <c r="O611" s="125"/>
      <c r="P611" s="125"/>
      <c r="Q611" s="137"/>
      <c r="R611" s="137"/>
      <c r="S611" s="137"/>
      <c r="T611" s="137"/>
    </row>
    <row r="612" spans="1:20" ht="15.75" x14ac:dyDescent="0.25">
      <c r="A612" s="195">
        <v>223</v>
      </c>
      <c r="B612" s="195" t="s">
        <v>5162</v>
      </c>
      <c r="C612" s="196" t="s">
        <v>4896</v>
      </c>
      <c r="D612" s="197" t="s">
        <v>3504</v>
      </c>
      <c r="E612" s="230">
        <v>230000</v>
      </c>
      <c r="F612" s="195"/>
      <c r="G612" s="245">
        <v>230000</v>
      </c>
      <c r="H612" s="125"/>
      <c r="I612" s="125"/>
      <c r="J612" s="126"/>
      <c r="K612" s="126"/>
      <c r="L612" s="137"/>
      <c r="M612" s="137"/>
      <c r="N612" s="126"/>
      <c r="O612" s="125"/>
      <c r="P612" s="125"/>
      <c r="Q612" s="137"/>
      <c r="R612" s="137"/>
      <c r="S612" s="137"/>
      <c r="T612" s="137"/>
    </row>
    <row r="613" spans="1:20" ht="15.75" x14ac:dyDescent="0.25">
      <c r="A613" s="195">
        <v>224</v>
      </c>
      <c r="B613" s="195" t="s">
        <v>5163</v>
      </c>
      <c r="C613" s="196" t="s">
        <v>4896</v>
      </c>
      <c r="D613" s="197" t="s">
        <v>4456</v>
      </c>
      <c r="E613" s="230">
        <v>560000</v>
      </c>
      <c r="F613" s="195"/>
      <c r="G613" s="245">
        <v>560000</v>
      </c>
      <c r="H613" s="125"/>
      <c r="I613" s="125"/>
      <c r="J613" s="126"/>
      <c r="K613" s="126"/>
      <c r="L613" s="137"/>
      <c r="M613" s="137"/>
      <c r="N613" s="126"/>
      <c r="O613" s="125"/>
      <c r="P613" s="125"/>
      <c r="Q613" s="137"/>
      <c r="R613" s="137"/>
      <c r="S613" s="137"/>
      <c r="T613" s="137"/>
    </row>
    <row r="614" spans="1:20" ht="15.75" x14ac:dyDescent="0.25">
      <c r="A614" s="195">
        <v>225</v>
      </c>
      <c r="B614" s="195" t="s">
        <v>5164</v>
      </c>
      <c r="C614" s="238" t="s">
        <v>4897</v>
      </c>
      <c r="D614" s="197" t="s">
        <v>3504</v>
      </c>
      <c r="E614" s="230">
        <v>230000</v>
      </c>
      <c r="F614" s="195"/>
      <c r="G614" s="245">
        <v>230000</v>
      </c>
      <c r="H614" s="125"/>
      <c r="I614" s="125"/>
      <c r="J614" s="126"/>
      <c r="K614" s="126"/>
      <c r="L614" s="137"/>
      <c r="M614" s="137"/>
      <c r="N614" s="126"/>
      <c r="O614" s="125"/>
      <c r="P614" s="125"/>
      <c r="Q614" s="137"/>
      <c r="R614" s="137"/>
      <c r="S614" s="137"/>
      <c r="T614" s="137"/>
    </row>
    <row r="615" spans="1:20" ht="15.75" x14ac:dyDescent="0.25">
      <c r="A615" s="195">
        <v>226</v>
      </c>
      <c r="B615" s="195" t="s">
        <v>5165</v>
      </c>
      <c r="C615" s="238" t="s">
        <v>4897</v>
      </c>
      <c r="D615" s="197" t="s">
        <v>4456</v>
      </c>
      <c r="E615" s="230">
        <v>560000</v>
      </c>
      <c r="F615" s="195"/>
      <c r="G615" s="245">
        <v>560000</v>
      </c>
      <c r="H615" s="125"/>
      <c r="I615" s="125"/>
      <c r="J615" s="126"/>
      <c r="K615" s="126"/>
      <c r="L615" s="137"/>
      <c r="M615" s="137"/>
      <c r="N615" s="126"/>
      <c r="O615" s="125"/>
      <c r="P615" s="125"/>
      <c r="Q615" s="137"/>
      <c r="R615" s="137"/>
      <c r="S615" s="137"/>
      <c r="T615" s="137"/>
    </row>
    <row r="616" spans="1:20" ht="15.75" x14ac:dyDescent="0.25">
      <c r="A616" s="195">
        <v>227</v>
      </c>
      <c r="B616" s="195" t="s">
        <v>5166</v>
      </c>
      <c r="C616" s="196" t="s">
        <v>4898</v>
      </c>
      <c r="D616" s="197" t="s">
        <v>3504</v>
      </c>
      <c r="E616" s="230">
        <v>460000</v>
      </c>
      <c r="F616" s="195" t="s">
        <v>4471</v>
      </c>
      <c r="G616" s="245">
        <v>460000</v>
      </c>
      <c r="H616" s="125"/>
      <c r="I616" s="125"/>
      <c r="J616" s="126"/>
      <c r="K616" s="126"/>
      <c r="L616" s="137"/>
      <c r="M616" s="137"/>
      <c r="N616" s="126"/>
      <c r="O616" s="125"/>
      <c r="P616" s="125"/>
      <c r="Q616" s="137"/>
      <c r="R616" s="137"/>
      <c r="S616" s="137"/>
      <c r="T616" s="137"/>
    </row>
    <row r="617" spans="1:20" ht="15.75" x14ac:dyDescent="0.25">
      <c r="A617" s="195">
        <v>228</v>
      </c>
      <c r="B617" s="195" t="s">
        <v>5167</v>
      </c>
      <c r="C617" s="196" t="s">
        <v>4898</v>
      </c>
      <c r="D617" s="197" t="s">
        <v>4456</v>
      </c>
      <c r="E617" s="230">
        <v>1120000</v>
      </c>
      <c r="F617" s="195" t="s">
        <v>4471</v>
      </c>
      <c r="G617" s="245">
        <v>1120000</v>
      </c>
      <c r="H617" s="125"/>
      <c r="I617" s="125"/>
      <c r="J617" s="126"/>
      <c r="K617" s="126"/>
      <c r="L617" s="137"/>
      <c r="M617" s="137"/>
      <c r="N617" s="126"/>
      <c r="O617" s="125"/>
      <c r="P617" s="125"/>
      <c r="Q617" s="137"/>
      <c r="R617" s="137"/>
      <c r="S617" s="137"/>
      <c r="T617" s="137"/>
    </row>
    <row r="618" spans="1:20" ht="15.75" x14ac:dyDescent="0.25">
      <c r="A618" s="195">
        <v>229</v>
      </c>
      <c r="B618" s="195" t="s">
        <v>5168</v>
      </c>
      <c r="C618" s="196" t="s">
        <v>4899</v>
      </c>
      <c r="D618" s="197" t="s">
        <v>3504</v>
      </c>
      <c r="E618" s="230">
        <v>230000</v>
      </c>
      <c r="F618" s="195"/>
      <c r="G618" s="245">
        <v>230000</v>
      </c>
      <c r="H618" s="125"/>
      <c r="I618" s="125"/>
      <c r="J618" s="126"/>
      <c r="K618" s="126"/>
      <c r="L618" s="137"/>
      <c r="M618" s="137"/>
      <c r="N618" s="126"/>
      <c r="O618" s="125"/>
      <c r="P618" s="125"/>
      <c r="Q618" s="137"/>
      <c r="R618" s="137"/>
      <c r="S618" s="137"/>
      <c r="T618" s="137"/>
    </row>
    <row r="619" spans="1:20" ht="15.75" x14ac:dyDescent="0.25">
      <c r="A619" s="195">
        <v>230</v>
      </c>
      <c r="B619" s="195" t="s">
        <v>5169</v>
      </c>
      <c r="C619" s="196" t="s">
        <v>4899</v>
      </c>
      <c r="D619" s="197" t="s">
        <v>4456</v>
      </c>
      <c r="E619" s="230">
        <v>560000</v>
      </c>
      <c r="F619" s="195"/>
      <c r="G619" s="245">
        <v>560000</v>
      </c>
      <c r="H619" s="125"/>
      <c r="I619" s="125"/>
      <c r="J619" s="126"/>
      <c r="K619" s="126"/>
      <c r="L619" s="137"/>
      <c r="M619" s="137"/>
      <c r="N619" s="126"/>
      <c r="O619" s="125"/>
      <c r="P619" s="125"/>
      <c r="Q619" s="137"/>
      <c r="R619" s="137"/>
      <c r="S619" s="137"/>
      <c r="T619" s="137"/>
    </row>
    <row r="620" spans="1:20" ht="15.75" x14ac:dyDescent="0.25">
      <c r="A620" s="195">
        <v>231</v>
      </c>
      <c r="B620" s="195" t="s">
        <v>5170</v>
      </c>
      <c r="C620" s="196" t="s">
        <v>4900</v>
      </c>
      <c r="D620" s="197" t="s">
        <v>3504</v>
      </c>
      <c r="E620" s="230">
        <v>230000</v>
      </c>
      <c r="F620" s="195"/>
      <c r="G620" s="245">
        <v>230000</v>
      </c>
      <c r="H620" s="125"/>
      <c r="I620" s="125"/>
      <c r="J620" s="126"/>
      <c r="K620" s="126"/>
      <c r="L620" s="137"/>
      <c r="M620" s="137"/>
      <c r="N620" s="126"/>
      <c r="O620" s="125"/>
      <c r="P620" s="125"/>
      <c r="Q620" s="137"/>
      <c r="R620" s="137"/>
      <c r="S620" s="137"/>
      <c r="T620" s="137"/>
    </row>
    <row r="621" spans="1:20" ht="15.75" x14ac:dyDescent="0.25">
      <c r="A621" s="195">
        <v>232</v>
      </c>
      <c r="B621" s="195" t="s">
        <v>5171</v>
      </c>
      <c r="C621" s="196" t="s">
        <v>4900</v>
      </c>
      <c r="D621" s="197" t="s">
        <v>4456</v>
      </c>
      <c r="E621" s="230">
        <v>560000</v>
      </c>
      <c r="F621" s="195"/>
      <c r="G621" s="245">
        <v>560000</v>
      </c>
      <c r="H621" s="125"/>
      <c r="I621" s="125"/>
      <c r="J621" s="126"/>
      <c r="K621" s="126"/>
      <c r="L621" s="137"/>
      <c r="M621" s="137"/>
      <c r="N621" s="126"/>
      <c r="O621" s="125"/>
      <c r="P621" s="125"/>
      <c r="Q621" s="137"/>
      <c r="R621" s="137"/>
      <c r="S621" s="137"/>
      <c r="T621" s="137"/>
    </row>
    <row r="622" spans="1:20" ht="15.75" x14ac:dyDescent="0.25">
      <c r="A622" s="195">
        <v>233</v>
      </c>
      <c r="B622" s="195" t="s">
        <v>5172</v>
      </c>
      <c r="C622" s="196" t="s">
        <v>4901</v>
      </c>
      <c r="D622" s="197" t="s">
        <v>4456</v>
      </c>
      <c r="E622" s="230">
        <v>560000</v>
      </c>
      <c r="F622" s="195"/>
      <c r="G622" s="245">
        <v>560000</v>
      </c>
      <c r="H622" s="125"/>
      <c r="I622" s="125"/>
      <c r="J622" s="126"/>
      <c r="K622" s="126"/>
      <c r="L622" s="137"/>
      <c r="M622" s="137"/>
      <c r="N622" s="126"/>
      <c r="O622" s="125"/>
      <c r="P622" s="125"/>
      <c r="Q622" s="137"/>
      <c r="R622" s="137"/>
      <c r="S622" s="137"/>
      <c r="T622" s="137"/>
    </row>
    <row r="623" spans="1:20" ht="15.75" x14ac:dyDescent="0.25">
      <c r="A623" s="195">
        <v>234</v>
      </c>
      <c r="B623" s="195" t="s">
        <v>5173</v>
      </c>
      <c r="C623" s="196" t="s">
        <v>4901</v>
      </c>
      <c r="D623" s="197" t="s">
        <v>3504</v>
      </c>
      <c r="E623" s="230">
        <v>230000</v>
      </c>
      <c r="F623" s="195"/>
      <c r="G623" s="245">
        <v>230000</v>
      </c>
      <c r="H623" s="125"/>
      <c r="I623" s="125"/>
      <c r="J623" s="126"/>
      <c r="K623" s="126"/>
      <c r="L623" s="137"/>
      <c r="M623" s="137"/>
      <c r="N623" s="126"/>
      <c r="O623" s="125"/>
      <c r="P623" s="125"/>
      <c r="Q623" s="137"/>
      <c r="R623" s="137"/>
      <c r="S623" s="137"/>
      <c r="T623" s="137"/>
    </row>
    <row r="624" spans="1:20" ht="15.75" x14ac:dyDescent="0.25">
      <c r="A624" s="195">
        <v>235</v>
      </c>
      <c r="B624" s="195" t="s">
        <v>5174</v>
      </c>
      <c r="C624" s="196" t="s">
        <v>4902</v>
      </c>
      <c r="D624" s="197" t="s">
        <v>3504</v>
      </c>
      <c r="E624" s="230">
        <v>230000</v>
      </c>
      <c r="F624" s="195"/>
      <c r="G624" s="245">
        <v>230000</v>
      </c>
      <c r="H624" s="125"/>
      <c r="I624" s="125"/>
      <c r="J624" s="126"/>
      <c r="K624" s="126"/>
      <c r="L624" s="137"/>
      <c r="M624" s="137"/>
      <c r="N624" s="126"/>
      <c r="O624" s="125"/>
      <c r="P624" s="125"/>
      <c r="Q624" s="137"/>
      <c r="R624" s="137"/>
      <c r="S624" s="137"/>
      <c r="T624" s="137"/>
    </row>
    <row r="625" spans="1:20" ht="15.75" x14ac:dyDescent="0.25">
      <c r="A625" s="195">
        <v>236</v>
      </c>
      <c r="B625" s="195" t="s">
        <v>5175</v>
      </c>
      <c r="C625" s="196" t="s">
        <v>4902</v>
      </c>
      <c r="D625" s="197" t="s">
        <v>4456</v>
      </c>
      <c r="E625" s="230">
        <v>560000</v>
      </c>
      <c r="F625" s="195"/>
      <c r="G625" s="245">
        <v>560000</v>
      </c>
      <c r="H625" s="125"/>
      <c r="I625" s="125"/>
      <c r="J625" s="126"/>
      <c r="K625" s="126"/>
      <c r="L625" s="137"/>
      <c r="M625" s="137"/>
      <c r="N625" s="126"/>
      <c r="O625" s="125"/>
      <c r="P625" s="125"/>
      <c r="Q625" s="137"/>
      <c r="R625" s="137"/>
      <c r="S625" s="137"/>
      <c r="T625" s="137"/>
    </row>
    <row r="626" spans="1:20" ht="15.75" x14ac:dyDescent="0.25">
      <c r="A626" s="195">
        <v>237</v>
      </c>
      <c r="B626" s="195" t="s">
        <v>5176</v>
      </c>
      <c r="C626" s="196" t="s">
        <v>4903</v>
      </c>
      <c r="D626" s="197" t="s">
        <v>4456</v>
      </c>
      <c r="E626" s="230">
        <v>560000</v>
      </c>
      <c r="F626" s="195"/>
      <c r="G626" s="245">
        <v>560000</v>
      </c>
      <c r="H626" s="125"/>
      <c r="I626" s="125"/>
      <c r="J626" s="126"/>
      <c r="K626" s="126"/>
      <c r="L626" s="137"/>
      <c r="M626" s="137"/>
      <c r="N626" s="126"/>
      <c r="O626" s="125"/>
      <c r="P626" s="125"/>
      <c r="Q626" s="137"/>
      <c r="R626" s="137"/>
      <c r="S626" s="137"/>
      <c r="T626" s="137"/>
    </row>
    <row r="627" spans="1:20" ht="15.75" x14ac:dyDescent="0.25">
      <c r="A627" s="195">
        <v>238</v>
      </c>
      <c r="B627" s="195" t="s">
        <v>5177</v>
      </c>
      <c r="C627" s="196" t="s">
        <v>4903</v>
      </c>
      <c r="D627" s="197" t="s">
        <v>3504</v>
      </c>
      <c r="E627" s="230">
        <v>230000</v>
      </c>
      <c r="F627" s="195"/>
      <c r="G627" s="245">
        <v>230000</v>
      </c>
      <c r="H627" s="125"/>
      <c r="I627" s="125"/>
      <c r="J627" s="126"/>
      <c r="K627" s="126"/>
      <c r="L627" s="137"/>
      <c r="M627" s="137"/>
      <c r="N627" s="126"/>
      <c r="O627" s="125"/>
      <c r="P627" s="125"/>
      <c r="Q627" s="137"/>
      <c r="R627" s="137"/>
      <c r="S627" s="137"/>
      <c r="T627" s="137"/>
    </row>
    <row r="628" spans="1:20" ht="15.75" x14ac:dyDescent="0.25">
      <c r="A628" s="195">
        <v>239</v>
      </c>
      <c r="B628" s="195" t="s">
        <v>5178</v>
      </c>
      <c r="C628" s="196" t="s">
        <v>4904</v>
      </c>
      <c r="D628" s="197" t="s">
        <v>3504</v>
      </c>
      <c r="E628" s="230">
        <v>230000</v>
      </c>
      <c r="F628" s="195"/>
      <c r="G628" s="245">
        <v>230000</v>
      </c>
      <c r="H628" s="125"/>
      <c r="I628" s="125"/>
      <c r="J628" s="126"/>
      <c r="K628" s="126"/>
      <c r="L628" s="137"/>
      <c r="M628" s="137"/>
      <c r="N628" s="126"/>
      <c r="O628" s="125"/>
      <c r="P628" s="125"/>
      <c r="Q628" s="137"/>
      <c r="R628" s="137"/>
      <c r="S628" s="137"/>
      <c r="T628" s="137"/>
    </row>
    <row r="629" spans="1:20" ht="15.75" x14ac:dyDescent="0.25">
      <c r="A629" s="195">
        <v>240</v>
      </c>
      <c r="B629" s="195" t="s">
        <v>5179</v>
      </c>
      <c r="C629" s="196" t="s">
        <v>4904</v>
      </c>
      <c r="D629" s="197" t="s">
        <v>4456</v>
      </c>
      <c r="E629" s="230">
        <v>560000</v>
      </c>
      <c r="F629" s="195"/>
      <c r="G629" s="245">
        <v>560000</v>
      </c>
      <c r="H629" s="125"/>
      <c r="I629" s="125"/>
      <c r="J629" s="126"/>
      <c r="K629" s="126"/>
      <c r="L629" s="137"/>
      <c r="M629" s="137"/>
      <c r="N629" s="126"/>
      <c r="O629" s="125"/>
      <c r="P629" s="125"/>
      <c r="Q629" s="137"/>
      <c r="R629" s="137"/>
      <c r="S629" s="137"/>
      <c r="T629" s="137"/>
    </row>
    <row r="630" spans="1:20" ht="15.75" x14ac:dyDescent="0.25">
      <c r="A630" s="195">
        <v>241</v>
      </c>
      <c r="B630" s="195" t="s">
        <v>5180</v>
      </c>
      <c r="C630" s="196" t="s">
        <v>4905</v>
      </c>
      <c r="D630" s="197" t="s">
        <v>3504</v>
      </c>
      <c r="E630" s="230">
        <v>230000</v>
      </c>
      <c r="F630" s="195"/>
      <c r="G630" s="245">
        <v>230000</v>
      </c>
      <c r="H630" s="125"/>
      <c r="I630" s="125"/>
      <c r="J630" s="126"/>
      <c r="K630" s="126"/>
      <c r="L630" s="137"/>
      <c r="M630" s="137"/>
      <c r="N630" s="126"/>
      <c r="O630" s="125"/>
      <c r="P630" s="125"/>
      <c r="Q630" s="137"/>
      <c r="R630" s="137"/>
      <c r="S630" s="137"/>
      <c r="T630" s="137"/>
    </row>
    <row r="631" spans="1:20" ht="15.75" x14ac:dyDescent="0.25">
      <c r="A631" s="195">
        <v>242</v>
      </c>
      <c r="B631" s="195" t="s">
        <v>5181</v>
      </c>
      <c r="C631" s="196" t="s">
        <v>4905</v>
      </c>
      <c r="D631" s="197" t="s">
        <v>4456</v>
      </c>
      <c r="E631" s="230">
        <v>560000</v>
      </c>
      <c r="F631" s="195"/>
      <c r="G631" s="245">
        <v>560000</v>
      </c>
      <c r="H631" s="125"/>
      <c r="I631" s="125"/>
      <c r="J631" s="126"/>
      <c r="K631" s="126"/>
      <c r="L631" s="137"/>
      <c r="M631" s="137"/>
      <c r="N631" s="126"/>
      <c r="O631" s="125"/>
      <c r="P631" s="125"/>
      <c r="Q631" s="137"/>
      <c r="R631" s="137"/>
      <c r="S631" s="137"/>
      <c r="T631" s="137"/>
    </row>
    <row r="632" spans="1:20" ht="15.75" x14ac:dyDescent="0.25">
      <c r="A632" s="195">
        <v>243</v>
      </c>
      <c r="B632" s="195" t="s">
        <v>5182</v>
      </c>
      <c r="C632" s="196" t="s">
        <v>4906</v>
      </c>
      <c r="D632" s="197" t="s">
        <v>3504</v>
      </c>
      <c r="E632" s="230">
        <v>230000</v>
      </c>
      <c r="F632" s="195"/>
      <c r="G632" s="245">
        <v>230000</v>
      </c>
      <c r="H632" s="125"/>
      <c r="I632" s="125"/>
      <c r="J632" s="126"/>
      <c r="K632" s="126"/>
      <c r="L632" s="137"/>
      <c r="M632" s="137"/>
      <c r="N632" s="126"/>
      <c r="O632" s="125"/>
      <c r="P632" s="125"/>
      <c r="Q632" s="137"/>
      <c r="R632" s="137"/>
      <c r="S632" s="137"/>
      <c r="T632" s="137"/>
    </row>
    <row r="633" spans="1:20" ht="15.75" x14ac:dyDescent="0.25">
      <c r="A633" s="195">
        <v>244</v>
      </c>
      <c r="B633" s="195" t="s">
        <v>5183</v>
      </c>
      <c r="C633" s="196" t="s">
        <v>4906</v>
      </c>
      <c r="D633" s="197" t="s">
        <v>4456</v>
      </c>
      <c r="E633" s="230">
        <v>560000</v>
      </c>
      <c r="F633" s="249"/>
      <c r="G633" s="245">
        <v>560000</v>
      </c>
      <c r="H633" s="125"/>
      <c r="I633" s="125"/>
      <c r="J633" s="126"/>
      <c r="K633" s="126"/>
      <c r="L633" s="137"/>
      <c r="M633" s="137"/>
      <c r="N633" s="126"/>
      <c r="O633" s="125"/>
      <c r="P633" s="125"/>
      <c r="Q633" s="137"/>
      <c r="R633" s="137"/>
      <c r="S633" s="137"/>
      <c r="T633" s="137"/>
    </row>
    <row r="634" spans="1:20" ht="15.75" x14ac:dyDescent="0.25">
      <c r="A634" s="195">
        <v>245</v>
      </c>
      <c r="B634" s="195" t="s">
        <v>5185</v>
      </c>
      <c r="C634" s="196" t="s">
        <v>2550</v>
      </c>
      <c r="D634" s="197" t="s">
        <v>4456</v>
      </c>
      <c r="E634" s="230">
        <v>560000</v>
      </c>
      <c r="F634" s="195"/>
      <c r="G634" s="253">
        <f>SUM(G390:G633)</f>
        <v>91850000</v>
      </c>
      <c r="H634" s="206"/>
      <c r="I634" s="206"/>
      <c r="J634" s="126"/>
      <c r="K634" s="126"/>
      <c r="L634" s="137"/>
      <c r="M634" s="137"/>
      <c r="N634" s="126"/>
      <c r="O634" s="206"/>
      <c r="P634" s="206"/>
      <c r="Q634" s="137"/>
      <c r="R634" s="137"/>
      <c r="S634" s="137"/>
      <c r="T634" s="137"/>
    </row>
    <row r="635" spans="1:20" ht="15.75" x14ac:dyDescent="0.25">
      <c r="A635" s="195">
        <v>246</v>
      </c>
      <c r="B635" s="195" t="s">
        <v>5186</v>
      </c>
      <c r="C635" s="196" t="s">
        <v>2550</v>
      </c>
      <c r="D635" s="197" t="s">
        <v>3504</v>
      </c>
      <c r="E635" s="230">
        <v>230000</v>
      </c>
      <c r="F635" s="195"/>
      <c r="G635" s="206"/>
      <c r="H635" s="206"/>
      <c r="I635" s="206"/>
      <c r="J635" s="126"/>
      <c r="K635" s="126"/>
      <c r="L635" s="137"/>
      <c r="M635" s="137"/>
      <c r="N635" s="126"/>
      <c r="O635" s="206"/>
      <c r="P635" s="206"/>
      <c r="Q635" s="137"/>
      <c r="R635" s="137"/>
      <c r="S635" s="137"/>
      <c r="T635" s="137"/>
    </row>
    <row r="636" spans="1:20" ht="15.75" x14ac:dyDescent="0.25">
      <c r="A636" s="195">
        <v>247</v>
      </c>
      <c r="B636" s="195" t="s">
        <v>5187</v>
      </c>
      <c r="C636" s="196" t="s">
        <v>4907</v>
      </c>
      <c r="D636" s="197" t="s">
        <v>3504</v>
      </c>
      <c r="E636" s="230">
        <v>230000</v>
      </c>
      <c r="F636" s="195"/>
      <c r="G636" s="206"/>
      <c r="H636" s="206"/>
      <c r="I636" s="206"/>
      <c r="J636" s="126"/>
      <c r="K636" s="126"/>
      <c r="L636" s="137"/>
      <c r="M636" s="137"/>
      <c r="N636" s="126"/>
      <c r="O636" s="206"/>
      <c r="P636" s="206"/>
      <c r="Q636" s="137"/>
      <c r="R636" s="137"/>
      <c r="S636" s="137"/>
      <c r="T636" s="137"/>
    </row>
    <row r="637" spans="1:20" ht="15.75" x14ac:dyDescent="0.25">
      <c r="A637" s="195">
        <v>248</v>
      </c>
      <c r="B637" s="195" t="s">
        <v>5188</v>
      </c>
      <c r="C637" s="196" t="s">
        <v>4907</v>
      </c>
      <c r="D637" s="197" t="s">
        <v>2803</v>
      </c>
      <c r="E637" s="230">
        <v>150000</v>
      </c>
      <c r="F637" s="195"/>
      <c r="G637" s="206"/>
      <c r="H637" s="206"/>
      <c r="I637" s="206"/>
      <c r="J637" s="126"/>
      <c r="K637" s="126"/>
      <c r="L637" s="137"/>
      <c r="M637" s="137"/>
      <c r="N637" s="126"/>
      <c r="O637" s="206"/>
      <c r="P637" s="206"/>
      <c r="Q637" s="137"/>
      <c r="R637" s="137"/>
      <c r="S637" s="137"/>
      <c r="T637" s="137"/>
    </row>
    <row r="638" spans="1:20" ht="15.75" x14ac:dyDescent="0.25">
      <c r="A638" s="195">
        <v>249</v>
      </c>
      <c r="B638" s="195" t="s">
        <v>5189</v>
      </c>
      <c r="C638" s="196" t="s">
        <v>4907</v>
      </c>
      <c r="D638" s="197" t="s">
        <v>4804</v>
      </c>
      <c r="E638" s="230">
        <v>640000</v>
      </c>
      <c r="F638" s="195"/>
      <c r="G638" s="206"/>
      <c r="H638" s="206"/>
      <c r="I638" s="206"/>
      <c r="J638" s="126"/>
      <c r="K638" s="126"/>
      <c r="L638" s="137"/>
      <c r="M638" s="137"/>
      <c r="N638" s="126"/>
      <c r="O638" s="206"/>
      <c r="P638" s="206"/>
      <c r="Q638" s="137"/>
      <c r="R638" s="137"/>
      <c r="S638" s="137"/>
      <c r="T638" s="137"/>
    </row>
    <row r="639" spans="1:20" ht="15.75" x14ac:dyDescent="0.25">
      <c r="A639" s="195">
        <v>250</v>
      </c>
      <c r="B639" s="195" t="s">
        <v>5190</v>
      </c>
      <c r="C639" s="196" t="s">
        <v>4907</v>
      </c>
      <c r="D639" s="197" t="s">
        <v>4456</v>
      </c>
      <c r="E639" s="230">
        <v>560000</v>
      </c>
      <c r="F639" s="252"/>
      <c r="G639" s="206"/>
      <c r="H639" s="206"/>
      <c r="I639" s="206"/>
      <c r="J639" s="126"/>
      <c r="K639" s="126"/>
      <c r="L639" s="137"/>
      <c r="M639" s="137"/>
      <c r="N639" s="126"/>
      <c r="O639" s="206"/>
      <c r="P639" s="206"/>
      <c r="Q639" s="137"/>
      <c r="R639" s="137"/>
      <c r="S639" s="137"/>
      <c r="T639" s="137"/>
    </row>
    <row r="640" spans="1:20" ht="15.75" x14ac:dyDescent="0.25">
      <c r="A640" s="195">
        <v>251</v>
      </c>
      <c r="B640" s="195" t="s">
        <v>5191</v>
      </c>
      <c r="C640" s="196" t="s">
        <v>2537</v>
      </c>
      <c r="D640" s="197" t="s">
        <v>4804</v>
      </c>
      <c r="E640" s="230">
        <v>640000</v>
      </c>
      <c r="F640" s="252"/>
      <c r="G640" s="206"/>
      <c r="H640" s="206"/>
      <c r="I640" s="206"/>
      <c r="J640" s="126"/>
      <c r="K640" s="126"/>
      <c r="L640" s="137"/>
      <c r="M640" s="137"/>
      <c r="N640" s="126"/>
      <c r="O640" s="206"/>
      <c r="P640" s="206"/>
      <c r="Q640" s="137"/>
      <c r="R640" s="137"/>
      <c r="S640" s="137"/>
      <c r="T640" s="137"/>
    </row>
    <row r="641" spans="1:20" ht="15.75" x14ac:dyDescent="0.25">
      <c r="A641" s="195">
        <v>252</v>
      </c>
      <c r="B641" s="195" t="s">
        <v>5192</v>
      </c>
      <c r="C641" s="196" t="s">
        <v>2537</v>
      </c>
      <c r="D641" s="197" t="s">
        <v>4456</v>
      </c>
      <c r="E641" s="230">
        <v>560000</v>
      </c>
      <c r="F641" s="252"/>
      <c r="G641" s="206"/>
      <c r="H641" s="206"/>
      <c r="I641" s="206"/>
      <c r="J641" s="126"/>
      <c r="K641" s="126"/>
      <c r="L641" s="137"/>
      <c r="M641" s="137"/>
      <c r="N641" s="126"/>
      <c r="O641" s="206"/>
      <c r="P641" s="206"/>
      <c r="Q641" s="137"/>
      <c r="R641" s="137"/>
      <c r="S641" s="137"/>
      <c r="T641" s="137"/>
    </row>
    <row r="642" spans="1:20" ht="15.75" x14ac:dyDescent="0.25">
      <c r="A642" s="195">
        <v>253</v>
      </c>
      <c r="B642" s="195" t="s">
        <v>5193</v>
      </c>
      <c r="C642" s="196" t="s">
        <v>2537</v>
      </c>
      <c r="D642" s="197" t="s">
        <v>3504</v>
      </c>
      <c r="E642" s="230">
        <v>230000</v>
      </c>
      <c r="F642" s="252"/>
      <c r="G642" s="206"/>
      <c r="H642" s="206"/>
      <c r="I642" s="206"/>
      <c r="J642" s="126"/>
      <c r="K642" s="126"/>
      <c r="L642" s="137"/>
      <c r="M642" s="137"/>
      <c r="N642" s="126"/>
      <c r="O642" s="206"/>
      <c r="P642" s="206"/>
      <c r="Q642" s="137"/>
      <c r="R642" s="137"/>
      <c r="S642" s="137"/>
      <c r="T642" s="137"/>
    </row>
    <row r="643" spans="1:20" ht="15.75" x14ac:dyDescent="0.25">
      <c r="A643" s="195">
        <v>254</v>
      </c>
      <c r="B643" s="195" t="s">
        <v>5194</v>
      </c>
      <c r="C643" s="196" t="s">
        <v>4908</v>
      </c>
      <c r="D643" s="197" t="s">
        <v>4456</v>
      </c>
      <c r="E643" s="230">
        <v>560000</v>
      </c>
      <c r="F643" s="252"/>
      <c r="G643" s="206"/>
      <c r="H643" s="206"/>
      <c r="I643" s="206"/>
      <c r="J643" s="126"/>
      <c r="K643" s="126"/>
      <c r="L643" s="137"/>
      <c r="M643" s="137"/>
      <c r="N643" s="126"/>
      <c r="O643" s="206"/>
      <c r="P643" s="206"/>
      <c r="Q643" s="137"/>
      <c r="R643" s="137"/>
      <c r="S643" s="137"/>
      <c r="T643" s="137"/>
    </row>
    <row r="644" spans="1:20" ht="15.75" x14ac:dyDescent="0.25">
      <c r="A644" s="195">
        <v>255</v>
      </c>
      <c r="B644" s="195" t="s">
        <v>5195</v>
      </c>
      <c r="C644" s="196" t="s">
        <v>4908</v>
      </c>
      <c r="D644" s="197" t="s">
        <v>4456</v>
      </c>
      <c r="E644" s="230">
        <v>560000</v>
      </c>
      <c r="F644" s="252"/>
      <c r="G644" s="206"/>
      <c r="H644" s="206"/>
      <c r="I644" s="206"/>
      <c r="J644" s="126"/>
      <c r="K644" s="126"/>
      <c r="L644" s="137"/>
      <c r="M644" s="137"/>
      <c r="N644" s="126"/>
      <c r="O644" s="206"/>
      <c r="P644" s="206"/>
      <c r="Q644" s="137"/>
      <c r="R644" s="137"/>
      <c r="S644" s="137"/>
      <c r="T644" s="137"/>
    </row>
    <row r="645" spans="1:20" ht="15.75" x14ac:dyDescent="0.25">
      <c r="A645" s="195">
        <v>256</v>
      </c>
      <c r="B645" s="195" t="s">
        <v>5196</v>
      </c>
      <c r="C645" s="196" t="s">
        <v>4908</v>
      </c>
      <c r="D645" s="197" t="s">
        <v>3504</v>
      </c>
      <c r="E645" s="230">
        <v>230000</v>
      </c>
      <c r="F645" s="252"/>
      <c r="G645" s="206"/>
      <c r="H645" s="206"/>
      <c r="I645" s="206"/>
      <c r="J645" s="126"/>
      <c r="K645" s="126"/>
      <c r="L645" s="137"/>
      <c r="M645" s="137"/>
      <c r="N645" s="126"/>
      <c r="O645" s="206"/>
      <c r="P645" s="206"/>
      <c r="Q645" s="137"/>
      <c r="R645" s="137"/>
      <c r="S645" s="137"/>
      <c r="T645" s="137"/>
    </row>
    <row r="646" spans="1:20" ht="15.75" x14ac:dyDescent="0.25">
      <c r="A646" s="195">
        <v>257</v>
      </c>
      <c r="B646" s="195" t="s">
        <v>5197</v>
      </c>
      <c r="C646" s="196" t="s">
        <v>4909</v>
      </c>
      <c r="D646" s="197" t="s">
        <v>3504</v>
      </c>
      <c r="E646" s="230">
        <v>230000</v>
      </c>
      <c r="F646" s="252"/>
      <c r="G646" s="206"/>
      <c r="H646" s="206"/>
      <c r="I646" s="206"/>
      <c r="J646" s="126"/>
      <c r="K646" s="126"/>
      <c r="L646" s="137"/>
      <c r="M646" s="137"/>
      <c r="N646" s="126"/>
      <c r="O646" s="206"/>
      <c r="P646" s="206"/>
      <c r="Q646" s="137"/>
      <c r="R646" s="137"/>
      <c r="S646" s="137"/>
      <c r="T646" s="137"/>
    </row>
    <row r="647" spans="1:20" ht="15.75" x14ac:dyDescent="0.25">
      <c r="A647" s="195">
        <v>258</v>
      </c>
      <c r="B647" s="195" t="s">
        <v>5198</v>
      </c>
      <c r="C647" s="196" t="s">
        <v>4909</v>
      </c>
      <c r="D647" s="197" t="s">
        <v>4456</v>
      </c>
      <c r="E647" s="230">
        <v>560000</v>
      </c>
      <c r="F647" s="252"/>
      <c r="G647" s="206"/>
      <c r="H647" s="206"/>
      <c r="I647" s="206"/>
      <c r="J647" s="126"/>
      <c r="K647" s="126"/>
      <c r="L647" s="137"/>
      <c r="M647" s="137"/>
      <c r="N647" s="126"/>
      <c r="O647" s="206"/>
      <c r="P647" s="206"/>
      <c r="Q647" s="137"/>
      <c r="R647" s="137"/>
      <c r="S647" s="137"/>
      <c r="T647" s="137"/>
    </row>
    <row r="648" spans="1:20" ht="15.75" x14ac:dyDescent="0.25">
      <c r="A648" s="195">
        <v>259</v>
      </c>
      <c r="B648" s="195" t="s">
        <v>5199</v>
      </c>
      <c r="C648" s="196" t="s">
        <v>3349</v>
      </c>
      <c r="D648" s="197" t="s">
        <v>4456</v>
      </c>
      <c r="E648" s="230">
        <v>560000</v>
      </c>
      <c r="F648" s="252"/>
      <c r="G648" s="206"/>
      <c r="H648" s="206"/>
      <c r="I648" s="206"/>
      <c r="J648" s="126"/>
      <c r="K648" s="126"/>
      <c r="L648" s="137"/>
      <c r="M648" s="137"/>
      <c r="N648" s="126"/>
      <c r="O648" s="206"/>
      <c r="P648" s="206"/>
      <c r="Q648" s="137"/>
      <c r="R648" s="137"/>
      <c r="S648" s="137"/>
      <c r="T648" s="137"/>
    </row>
    <row r="649" spans="1:20" ht="15.75" x14ac:dyDescent="0.25">
      <c r="A649" s="195">
        <v>260</v>
      </c>
      <c r="B649" s="195" t="s">
        <v>5200</v>
      </c>
      <c r="C649" s="196" t="s">
        <v>3349</v>
      </c>
      <c r="D649" s="197" t="s">
        <v>3504</v>
      </c>
      <c r="E649" s="230">
        <v>230000</v>
      </c>
      <c r="F649" s="252"/>
      <c r="G649" s="206"/>
      <c r="H649" s="206"/>
      <c r="I649" s="206"/>
      <c r="J649" s="126"/>
      <c r="K649" s="126"/>
      <c r="L649" s="137"/>
      <c r="M649" s="137"/>
      <c r="N649" s="126"/>
      <c r="O649" s="206"/>
      <c r="P649" s="206"/>
      <c r="Q649" s="137"/>
      <c r="R649" s="137"/>
      <c r="S649" s="137"/>
      <c r="T649" s="137"/>
    </row>
    <row r="650" spans="1:20" ht="15.75" x14ac:dyDescent="0.25">
      <c r="A650" s="195">
        <v>261</v>
      </c>
      <c r="B650" s="195" t="s">
        <v>5201</v>
      </c>
      <c r="C650" s="196" t="s">
        <v>4910</v>
      </c>
      <c r="D650" s="197" t="s">
        <v>3504</v>
      </c>
      <c r="E650" s="230">
        <v>230000</v>
      </c>
      <c r="F650" s="252"/>
      <c r="G650" s="206"/>
      <c r="H650" s="206"/>
      <c r="I650" s="206"/>
      <c r="J650" s="126"/>
      <c r="K650" s="126"/>
      <c r="L650" s="137"/>
      <c r="M650" s="137"/>
      <c r="N650" s="126"/>
      <c r="O650" s="206"/>
      <c r="P650" s="206"/>
      <c r="Q650" s="137"/>
      <c r="R650" s="137"/>
      <c r="S650" s="137"/>
      <c r="T650" s="137"/>
    </row>
    <row r="651" spans="1:20" ht="15.75" x14ac:dyDescent="0.25">
      <c r="A651" s="195">
        <v>262</v>
      </c>
      <c r="B651" s="195" t="s">
        <v>5202</v>
      </c>
      <c r="C651" s="196" t="s">
        <v>4911</v>
      </c>
      <c r="D651" s="197" t="s">
        <v>4912</v>
      </c>
      <c r="E651" s="230">
        <v>935000</v>
      </c>
      <c r="F651" s="252"/>
      <c r="G651" s="206"/>
      <c r="H651" s="206"/>
      <c r="I651" s="206"/>
      <c r="J651" s="126"/>
      <c r="K651" s="126"/>
      <c r="L651" s="137"/>
      <c r="M651" s="137"/>
      <c r="N651" s="126"/>
      <c r="O651" s="206"/>
      <c r="P651" s="206"/>
      <c r="Q651" s="137"/>
      <c r="R651" s="137"/>
      <c r="S651" s="137"/>
      <c r="T651" s="137"/>
    </row>
    <row r="652" spans="1:20" ht="15.75" x14ac:dyDescent="0.25">
      <c r="A652" s="195">
        <v>263</v>
      </c>
      <c r="B652" s="195" t="s">
        <v>5203</v>
      </c>
      <c r="C652" s="196" t="s">
        <v>4913</v>
      </c>
      <c r="D652" s="197" t="s">
        <v>4804</v>
      </c>
      <c r="E652" s="230">
        <v>560000</v>
      </c>
      <c r="F652" s="252"/>
      <c r="G652" s="206"/>
      <c r="H652" s="206"/>
      <c r="I652" s="206"/>
      <c r="J652" s="126"/>
      <c r="K652" s="126"/>
      <c r="L652" s="137"/>
      <c r="M652" s="137"/>
      <c r="N652" s="126"/>
      <c r="O652" s="206"/>
      <c r="P652" s="206"/>
      <c r="Q652" s="137"/>
      <c r="R652" s="137"/>
      <c r="S652" s="137"/>
      <c r="T652" s="137"/>
    </row>
    <row r="653" spans="1:20" ht="15.75" x14ac:dyDescent="0.25">
      <c r="A653" s="195">
        <v>264</v>
      </c>
      <c r="B653" s="195" t="s">
        <v>5204</v>
      </c>
      <c r="C653" s="202" t="s">
        <v>4914</v>
      </c>
      <c r="D653" s="197" t="s">
        <v>4804</v>
      </c>
      <c r="E653" s="230">
        <v>640000</v>
      </c>
      <c r="F653" s="252"/>
      <c r="G653" s="206"/>
      <c r="H653" s="206"/>
      <c r="I653" s="206"/>
      <c r="J653" s="126"/>
      <c r="K653" s="126"/>
      <c r="L653" s="137"/>
      <c r="M653" s="137"/>
      <c r="N653" s="126"/>
      <c r="O653" s="206"/>
      <c r="P653" s="206"/>
      <c r="Q653" s="137"/>
      <c r="R653" s="137"/>
      <c r="S653" s="137"/>
      <c r="T653" s="137"/>
    </row>
    <row r="654" spans="1:20" ht="15.75" x14ac:dyDescent="0.25">
      <c r="A654" s="195">
        <v>265</v>
      </c>
      <c r="B654" s="195" t="s">
        <v>5205</v>
      </c>
      <c r="C654" s="196" t="s">
        <v>4913</v>
      </c>
      <c r="D654" s="197" t="s">
        <v>4804</v>
      </c>
      <c r="E654" s="230">
        <v>80000</v>
      </c>
      <c r="F654" s="252"/>
      <c r="G654" s="206"/>
      <c r="H654" s="206"/>
      <c r="I654" s="206"/>
      <c r="J654" s="126"/>
      <c r="K654" s="126"/>
      <c r="L654" s="137"/>
      <c r="M654" s="137"/>
      <c r="N654" s="126"/>
      <c r="O654" s="206"/>
      <c r="P654" s="206"/>
      <c r="Q654" s="137"/>
      <c r="R654" s="137"/>
      <c r="S654" s="137"/>
      <c r="T654" s="137"/>
    </row>
    <row r="655" spans="1:20" ht="15.75" x14ac:dyDescent="0.25">
      <c r="A655" s="195">
        <v>266</v>
      </c>
      <c r="B655" s="195" t="s">
        <v>5206</v>
      </c>
      <c r="C655" s="196" t="s">
        <v>4915</v>
      </c>
      <c r="D655" s="197" t="s">
        <v>4916</v>
      </c>
      <c r="E655" s="230">
        <v>845000</v>
      </c>
      <c r="F655" s="252"/>
      <c r="G655" s="206"/>
      <c r="H655" s="206"/>
      <c r="I655" s="206"/>
      <c r="J655" s="126"/>
      <c r="K655" s="126"/>
      <c r="L655" s="137"/>
      <c r="M655" s="137"/>
      <c r="N655" s="126"/>
      <c r="O655" s="206"/>
      <c r="P655" s="206"/>
      <c r="Q655" s="137"/>
      <c r="R655" s="137"/>
      <c r="S655" s="137"/>
      <c r="T655" s="137"/>
    </row>
    <row r="656" spans="1:20" ht="15.75" x14ac:dyDescent="0.25">
      <c r="A656" s="195">
        <v>267</v>
      </c>
      <c r="B656" s="195" t="s">
        <v>5207</v>
      </c>
      <c r="C656" s="196" t="s">
        <v>4917</v>
      </c>
      <c r="D656" s="197" t="s">
        <v>4456</v>
      </c>
      <c r="E656" s="230">
        <v>560000</v>
      </c>
      <c r="F656" s="252"/>
      <c r="G656" s="206"/>
      <c r="H656" s="206"/>
      <c r="I656" s="206"/>
      <c r="J656" s="126"/>
      <c r="K656" s="126"/>
      <c r="L656" s="137"/>
      <c r="M656" s="137"/>
      <c r="N656" s="126"/>
      <c r="O656" s="206"/>
      <c r="P656" s="206"/>
      <c r="Q656" s="137"/>
      <c r="R656" s="137"/>
      <c r="S656" s="137"/>
      <c r="T656" s="137"/>
    </row>
    <row r="657" spans="1:20" ht="15.75" x14ac:dyDescent="0.25">
      <c r="A657" s="195">
        <v>268</v>
      </c>
      <c r="B657" s="195" t="s">
        <v>5208</v>
      </c>
      <c r="C657" s="196" t="s">
        <v>4917</v>
      </c>
      <c r="D657" s="197" t="s">
        <v>3504</v>
      </c>
      <c r="E657" s="230">
        <v>230000</v>
      </c>
      <c r="F657" s="252"/>
      <c r="G657" s="206"/>
      <c r="H657" s="206"/>
      <c r="I657" s="206"/>
      <c r="J657" s="126"/>
      <c r="K657" s="126"/>
      <c r="L657" s="137"/>
      <c r="M657" s="137"/>
      <c r="N657" s="126"/>
      <c r="O657" s="206"/>
      <c r="P657" s="206"/>
      <c r="Q657" s="137"/>
      <c r="R657" s="137"/>
      <c r="S657" s="137"/>
      <c r="T657" s="137"/>
    </row>
    <row r="658" spans="1:20" ht="15.75" x14ac:dyDescent="0.25">
      <c r="A658" s="195">
        <v>269</v>
      </c>
      <c r="B658" s="195" t="s">
        <v>5209</v>
      </c>
      <c r="C658" s="196" t="s">
        <v>4918</v>
      </c>
      <c r="D658" s="197" t="s">
        <v>3504</v>
      </c>
      <c r="E658" s="230">
        <v>230000</v>
      </c>
      <c r="F658" s="252"/>
      <c r="G658" s="206"/>
      <c r="H658" s="206"/>
      <c r="I658" s="206"/>
      <c r="J658" s="126"/>
      <c r="K658" s="126"/>
      <c r="L658" s="137"/>
      <c r="M658" s="137"/>
      <c r="N658" s="126"/>
      <c r="O658" s="206"/>
      <c r="P658" s="206"/>
      <c r="Q658" s="137"/>
      <c r="R658" s="137"/>
      <c r="S658" s="137"/>
      <c r="T658" s="137"/>
    </row>
    <row r="659" spans="1:20" ht="15.75" x14ac:dyDescent="0.25">
      <c r="A659" s="195">
        <v>270</v>
      </c>
      <c r="B659" s="195" t="s">
        <v>5210</v>
      </c>
      <c r="C659" s="196" t="s">
        <v>4918</v>
      </c>
      <c r="D659" s="197" t="s">
        <v>4456</v>
      </c>
      <c r="E659" s="230">
        <v>560000</v>
      </c>
      <c r="F659" s="252"/>
      <c r="G659" s="206"/>
      <c r="H659" s="206"/>
      <c r="I659" s="206"/>
      <c r="J659" s="126"/>
      <c r="K659" s="126"/>
      <c r="L659" s="137"/>
      <c r="M659" s="137"/>
      <c r="N659" s="126"/>
      <c r="O659" s="206"/>
      <c r="P659" s="206"/>
      <c r="Q659" s="137"/>
      <c r="R659" s="137"/>
      <c r="S659" s="137"/>
      <c r="T659" s="137"/>
    </row>
    <row r="660" spans="1:20" ht="15.75" x14ac:dyDescent="0.25">
      <c r="A660" s="195">
        <v>271</v>
      </c>
      <c r="B660" s="195" t="s">
        <v>5211</v>
      </c>
      <c r="C660" s="196" t="s">
        <v>4919</v>
      </c>
      <c r="D660" s="197" t="s">
        <v>4804</v>
      </c>
      <c r="E660" s="230">
        <v>640000</v>
      </c>
      <c r="F660" s="252"/>
      <c r="G660" s="206"/>
      <c r="H660" s="206"/>
      <c r="I660" s="206"/>
      <c r="J660" s="126"/>
      <c r="K660" s="126"/>
      <c r="L660" s="137"/>
      <c r="M660" s="137"/>
      <c r="N660" s="126"/>
      <c r="O660" s="206"/>
      <c r="P660" s="206"/>
      <c r="Q660" s="137"/>
      <c r="R660" s="137"/>
      <c r="S660" s="137"/>
      <c r="T660" s="137"/>
    </row>
    <row r="661" spans="1:20" ht="15.75" x14ac:dyDescent="0.25">
      <c r="A661" s="195">
        <v>272</v>
      </c>
      <c r="B661" s="195" t="s">
        <v>5212</v>
      </c>
      <c r="C661" s="196" t="s">
        <v>4919</v>
      </c>
      <c r="D661" s="197" t="s">
        <v>4920</v>
      </c>
      <c r="E661" s="230">
        <v>1420000</v>
      </c>
      <c r="F661" s="252"/>
      <c r="G661" s="206"/>
      <c r="H661" s="206"/>
      <c r="I661" s="206"/>
      <c r="J661" s="126"/>
      <c r="K661" s="126"/>
      <c r="L661" s="137"/>
      <c r="M661" s="137"/>
      <c r="N661" s="126"/>
      <c r="O661" s="206"/>
      <c r="P661" s="206"/>
      <c r="Q661" s="137"/>
      <c r="R661" s="137"/>
      <c r="S661" s="137"/>
      <c r="T661" s="137"/>
    </row>
    <row r="662" spans="1:20" ht="15.75" x14ac:dyDescent="0.25">
      <c r="A662" s="195">
        <v>273</v>
      </c>
      <c r="B662" s="195" t="s">
        <v>5213</v>
      </c>
      <c r="C662" s="196" t="s">
        <v>4919</v>
      </c>
      <c r="D662" s="197" t="s">
        <v>3504</v>
      </c>
      <c r="E662" s="230">
        <v>230000</v>
      </c>
      <c r="F662" s="252"/>
      <c r="G662" s="206"/>
      <c r="H662" s="206"/>
      <c r="I662" s="206"/>
      <c r="J662" s="126"/>
      <c r="K662" s="126"/>
      <c r="L662" s="137"/>
      <c r="M662" s="137"/>
      <c r="N662" s="126"/>
      <c r="O662" s="206"/>
      <c r="P662" s="206"/>
      <c r="Q662" s="137"/>
      <c r="R662" s="137"/>
      <c r="S662" s="137"/>
      <c r="T662" s="137"/>
    </row>
    <row r="663" spans="1:20" ht="15.75" x14ac:dyDescent="0.25">
      <c r="A663" s="195">
        <v>274</v>
      </c>
      <c r="B663" s="195" t="s">
        <v>5214</v>
      </c>
      <c r="C663" s="196" t="s">
        <v>2977</v>
      </c>
      <c r="D663" s="197" t="s">
        <v>2576</v>
      </c>
      <c r="E663" s="230">
        <v>430000</v>
      </c>
      <c r="F663" s="252"/>
      <c r="G663" s="206"/>
      <c r="H663" s="206"/>
      <c r="I663" s="206"/>
      <c r="J663" s="126"/>
      <c r="K663" s="126"/>
      <c r="L663" s="137"/>
      <c r="M663" s="137"/>
      <c r="N663" s="126"/>
      <c r="O663" s="206"/>
      <c r="P663" s="206"/>
      <c r="Q663" s="137"/>
      <c r="R663" s="137"/>
      <c r="S663" s="137"/>
      <c r="T663" s="137"/>
    </row>
    <row r="664" spans="1:20" ht="15.75" x14ac:dyDescent="0.25">
      <c r="A664" s="195">
        <v>275</v>
      </c>
      <c r="B664" s="195" t="s">
        <v>5215</v>
      </c>
      <c r="C664" s="196" t="s">
        <v>4921</v>
      </c>
      <c r="D664" s="197" t="s">
        <v>4456</v>
      </c>
      <c r="E664" s="230">
        <v>560000</v>
      </c>
      <c r="F664" s="252"/>
      <c r="G664" s="206"/>
      <c r="H664" s="206"/>
      <c r="I664" s="206"/>
      <c r="J664" s="126"/>
      <c r="K664" s="126"/>
      <c r="L664" s="137"/>
      <c r="M664" s="137"/>
      <c r="N664" s="126"/>
      <c r="O664" s="206"/>
      <c r="P664" s="206"/>
      <c r="Q664" s="137"/>
      <c r="R664" s="137"/>
      <c r="S664" s="137"/>
      <c r="T664" s="137"/>
    </row>
    <row r="665" spans="1:20" ht="15.75" x14ac:dyDescent="0.25">
      <c r="A665" s="195">
        <v>276</v>
      </c>
      <c r="B665" s="195" t="s">
        <v>5216</v>
      </c>
      <c r="C665" s="196" t="s">
        <v>4921</v>
      </c>
      <c r="D665" s="197" t="s">
        <v>3504</v>
      </c>
      <c r="E665" s="230">
        <v>230000</v>
      </c>
      <c r="F665" s="252"/>
      <c r="G665" s="206"/>
      <c r="H665" s="206"/>
      <c r="I665" s="206"/>
      <c r="J665" s="126"/>
      <c r="K665" s="126"/>
      <c r="L665" s="137"/>
      <c r="M665" s="137"/>
      <c r="N665" s="126"/>
      <c r="O665" s="206"/>
      <c r="P665" s="206"/>
      <c r="Q665" s="137"/>
      <c r="R665" s="137"/>
      <c r="S665" s="137"/>
      <c r="T665" s="137"/>
    </row>
    <row r="666" spans="1:20" ht="15.75" x14ac:dyDescent="0.25">
      <c r="A666" s="195">
        <v>277</v>
      </c>
      <c r="B666" s="195" t="s">
        <v>5217</v>
      </c>
      <c r="C666" s="196" t="s">
        <v>3314</v>
      </c>
      <c r="D666" s="197" t="s">
        <v>4456</v>
      </c>
      <c r="E666" s="230">
        <v>560000</v>
      </c>
      <c r="F666" s="252"/>
      <c r="G666" s="206"/>
      <c r="H666" s="206"/>
      <c r="I666" s="206"/>
      <c r="J666" s="126"/>
      <c r="K666" s="126"/>
      <c r="L666" s="137"/>
      <c r="M666" s="137"/>
      <c r="N666" s="126"/>
      <c r="O666" s="206"/>
      <c r="P666" s="206"/>
      <c r="Q666" s="137"/>
      <c r="R666" s="137"/>
      <c r="S666" s="137"/>
      <c r="T666" s="137"/>
    </row>
    <row r="667" spans="1:20" ht="15.75" x14ac:dyDescent="0.25">
      <c r="A667" s="195">
        <v>278</v>
      </c>
      <c r="B667" s="195" t="s">
        <v>5218</v>
      </c>
      <c r="C667" s="196" t="s">
        <v>3314</v>
      </c>
      <c r="D667" s="197" t="s">
        <v>3504</v>
      </c>
      <c r="E667" s="230">
        <v>230000</v>
      </c>
      <c r="F667" s="252"/>
      <c r="G667" s="206"/>
      <c r="H667" s="206"/>
      <c r="I667" s="206"/>
      <c r="J667" s="126"/>
      <c r="K667" s="126"/>
      <c r="L667" s="137"/>
      <c r="M667" s="137"/>
      <c r="N667" s="126"/>
      <c r="O667" s="206"/>
      <c r="P667" s="206"/>
      <c r="Q667" s="137"/>
      <c r="R667" s="137"/>
      <c r="S667" s="137"/>
      <c r="T667" s="137"/>
    </row>
    <row r="668" spans="1:20" ht="15.75" x14ac:dyDescent="0.25">
      <c r="A668" s="195">
        <v>279</v>
      </c>
      <c r="B668" s="195" t="s">
        <v>5219</v>
      </c>
      <c r="C668" s="196" t="s">
        <v>4922</v>
      </c>
      <c r="D668" s="197" t="s">
        <v>4456</v>
      </c>
      <c r="E668" s="230">
        <v>560000</v>
      </c>
      <c r="F668" s="252"/>
      <c r="G668" s="206"/>
      <c r="H668" s="206"/>
      <c r="I668" s="206"/>
      <c r="J668" s="126"/>
      <c r="K668" s="126"/>
      <c r="L668" s="137"/>
      <c r="M668" s="137"/>
      <c r="N668" s="126"/>
      <c r="O668" s="206"/>
      <c r="P668" s="206"/>
      <c r="Q668" s="137"/>
      <c r="R668" s="137"/>
      <c r="S668" s="137"/>
      <c r="T668" s="137"/>
    </row>
    <row r="669" spans="1:20" ht="15.75" x14ac:dyDescent="0.25">
      <c r="A669" s="195">
        <v>280</v>
      </c>
      <c r="B669" s="195" t="s">
        <v>5220</v>
      </c>
      <c r="C669" s="196" t="s">
        <v>4922</v>
      </c>
      <c r="D669" s="197" t="s">
        <v>3504</v>
      </c>
      <c r="E669" s="230">
        <v>230000</v>
      </c>
      <c r="F669" s="252"/>
      <c r="G669" s="206"/>
      <c r="H669" s="206"/>
      <c r="I669" s="206"/>
      <c r="J669" s="126"/>
      <c r="K669" s="126"/>
      <c r="L669" s="137"/>
      <c r="M669" s="137"/>
      <c r="N669" s="126"/>
      <c r="O669" s="206"/>
      <c r="P669" s="206"/>
      <c r="Q669" s="137"/>
      <c r="R669" s="137"/>
      <c r="S669" s="137"/>
      <c r="T669" s="137"/>
    </row>
    <row r="670" spans="1:20" ht="15.75" x14ac:dyDescent="0.25">
      <c r="A670" s="195">
        <v>281</v>
      </c>
      <c r="B670" s="195" t="s">
        <v>5221</v>
      </c>
      <c r="C670" s="196" t="s">
        <v>4923</v>
      </c>
      <c r="D670" s="197" t="s">
        <v>4456</v>
      </c>
      <c r="E670" s="230">
        <v>560000</v>
      </c>
      <c r="F670" s="252"/>
      <c r="G670" s="206"/>
      <c r="H670" s="206"/>
      <c r="I670" s="206"/>
      <c r="J670" s="126"/>
      <c r="K670" s="126"/>
      <c r="L670" s="137"/>
      <c r="M670" s="137"/>
      <c r="N670" s="126"/>
      <c r="O670" s="206"/>
      <c r="P670" s="206"/>
      <c r="Q670" s="137"/>
      <c r="R670" s="137"/>
      <c r="S670" s="137"/>
      <c r="T670" s="137"/>
    </row>
    <row r="671" spans="1:20" ht="15.75" x14ac:dyDescent="0.25">
      <c r="A671" s="195">
        <v>282</v>
      </c>
      <c r="B671" s="195" t="s">
        <v>5222</v>
      </c>
      <c r="C671" s="196" t="s">
        <v>4923</v>
      </c>
      <c r="D671" s="197" t="s">
        <v>3504</v>
      </c>
      <c r="E671" s="230">
        <v>230000</v>
      </c>
      <c r="F671" s="252"/>
      <c r="G671" s="206"/>
      <c r="H671" s="206"/>
      <c r="I671" s="206"/>
      <c r="J671" s="126"/>
      <c r="K671" s="126"/>
      <c r="L671" s="137"/>
      <c r="M671" s="137"/>
      <c r="N671" s="126"/>
      <c r="O671" s="206"/>
      <c r="P671" s="206"/>
      <c r="Q671" s="137"/>
      <c r="R671" s="137"/>
      <c r="S671" s="137"/>
      <c r="T671" s="137"/>
    </row>
    <row r="672" spans="1:20" ht="15.75" x14ac:dyDescent="0.25">
      <c r="A672" s="195">
        <v>283</v>
      </c>
      <c r="B672" s="195" t="s">
        <v>5223</v>
      </c>
      <c r="C672" s="196" t="s">
        <v>4924</v>
      </c>
      <c r="D672" s="197" t="s">
        <v>3504</v>
      </c>
      <c r="E672" s="230">
        <v>230000</v>
      </c>
      <c r="F672" s="252"/>
      <c r="G672" s="206"/>
      <c r="H672" s="206"/>
      <c r="I672" s="206"/>
      <c r="J672" s="126"/>
      <c r="K672" s="126"/>
      <c r="L672" s="137"/>
      <c r="M672" s="137"/>
      <c r="N672" s="126"/>
      <c r="O672" s="206"/>
      <c r="P672" s="206"/>
      <c r="Q672" s="137"/>
      <c r="R672" s="137"/>
      <c r="S672" s="137"/>
      <c r="T672" s="137"/>
    </row>
    <row r="673" spans="1:20" ht="15.75" x14ac:dyDescent="0.25">
      <c r="A673" s="195">
        <v>284</v>
      </c>
      <c r="B673" s="195" t="s">
        <v>5224</v>
      </c>
      <c r="C673" s="196" t="s">
        <v>4924</v>
      </c>
      <c r="D673" s="197" t="s">
        <v>4456</v>
      </c>
      <c r="E673" s="230">
        <v>560000</v>
      </c>
      <c r="F673" s="252"/>
      <c r="G673" s="206"/>
      <c r="H673" s="206"/>
      <c r="I673" s="206"/>
      <c r="J673" s="126"/>
      <c r="K673" s="126"/>
      <c r="L673" s="137"/>
      <c r="M673" s="137"/>
      <c r="N673" s="126"/>
      <c r="O673" s="206"/>
      <c r="P673" s="206"/>
      <c r="Q673" s="137"/>
      <c r="R673" s="137"/>
      <c r="S673" s="137"/>
      <c r="T673" s="137"/>
    </row>
    <row r="674" spans="1:20" ht="15.75" x14ac:dyDescent="0.25">
      <c r="A674" s="195">
        <v>285</v>
      </c>
      <c r="B674" s="195" t="s">
        <v>5225</v>
      </c>
      <c r="C674" s="196" t="s">
        <v>4925</v>
      </c>
      <c r="D674" s="197" t="s">
        <v>4456</v>
      </c>
      <c r="E674" s="230">
        <v>560000</v>
      </c>
      <c r="F674" s="252"/>
      <c r="G674" s="206"/>
      <c r="H674" s="206"/>
      <c r="I674" s="206"/>
      <c r="J674" s="126"/>
      <c r="K674" s="126"/>
      <c r="L674" s="137"/>
      <c r="M674" s="137"/>
      <c r="N674" s="126"/>
      <c r="O674" s="206"/>
      <c r="P674" s="206"/>
      <c r="Q674" s="137"/>
      <c r="R674" s="137"/>
      <c r="S674" s="137"/>
      <c r="T674" s="137"/>
    </row>
    <row r="675" spans="1:20" ht="15.75" x14ac:dyDescent="0.25">
      <c r="A675" s="195">
        <v>286</v>
      </c>
      <c r="B675" s="195" t="s">
        <v>5226</v>
      </c>
      <c r="C675" s="196" t="s">
        <v>4925</v>
      </c>
      <c r="D675" s="197" t="s">
        <v>3504</v>
      </c>
      <c r="E675" s="230">
        <v>230000</v>
      </c>
      <c r="F675" s="252"/>
      <c r="G675" s="206"/>
      <c r="H675" s="206"/>
      <c r="I675" s="206"/>
      <c r="J675" s="126"/>
      <c r="K675" s="126"/>
      <c r="L675" s="137"/>
      <c r="M675" s="137"/>
      <c r="N675" s="126"/>
      <c r="O675" s="206"/>
      <c r="P675" s="206"/>
      <c r="Q675" s="137"/>
      <c r="R675" s="137"/>
      <c r="S675" s="137"/>
      <c r="T675" s="137"/>
    </row>
    <row r="676" spans="1:20" ht="15.75" x14ac:dyDescent="0.25">
      <c r="A676" s="195">
        <v>287</v>
      </c>
      <c r="B676" s="195" t="s">
        <v>5227</v>
      </c>
      <c r="C676" s="202" t="s">
        <v>4926</v>
      </c>
      <c r="D676" s="197" t="s">
        <v>2575</v>
      </c>
      <c r="E676" s="230">
        <v>400000</v>
      </c>
      <c r="F676" s="252"/>
      <c r="G676" s="206"/>
      <c r="H676" s="206"/>
      <c r="I676" s="206"/>
      <c r="J676" s="126"/>
      <c r="K676" s="126"/>
      <c r="L676" s="137"/>
      <c r="M676" s="137"/>
      <c r="N676" s="126"/>
      <c r="O676" s="206"/>
      <c r="P676" s="206"/>
      <c r="Q676" s="137"/>
      <c r="R676" s="137"/>
      <c r="S676" s="137"/>
      <c r="T676" s="137"/>
    </row>
    <row r="677" spans="1:20" ht="15.75" x14ac:dyDescent="0.25">
      <c r="A677" s="195">
        <v>288</v>
      </c>
      <c r="B677" s="195" t="s">
        <v>5228</v>
      </c>
      <c r="C677" s="196" t="s">
        <v>4927</v>
      </c>
      <c r="D677" s="197" t="s">
        <v>4456</v>
      </c>
      <c r="E677" s="230">
        <v>560000</v>
      </c>
      <c r="F677" s="252"/>
      <c r="G677" s="206"/>
      <c r="H677" s="206"/>
      <c r="I677" s="206"/>
      <c r="J677" s="126"/>
      <c r="K677" s="126"/>
      <c r="L677" s="137"/>
      <c r="M677" s="137"/>
      <c r="N677" s="126"/>
      <c r="O677" s="206"/>
      <c r="P677" s="206"/>
      <c r="Q677" s="137"/>
      <c r="R677" s="137"/>
      <c r="S677" s="137"/>
      <c r="T677" s="137"/>
    </row>
    <row r="678" spans="1:20" ht="15.75" x14ac:dyDescent="0.25">
      <c r="A678" s="195">
        <v>289</v>
      </c>
      <c r="B678" s="195" t="s">
        <v>5229</v>
      </c>
      <c r="C678" s="196" t="s">
        <v>4927</v>
      </c>
      <c r="D678" s="197" t="s">
        <v>3504</v>
      </c>
      <c r="E678" s="230">
        <v>230000</v>
      </c>
      <c r="F678" s="252"/>
      <c r="G678" s="206"/>
      <c r="H678" s="206"/>
      <c r="I678" s="206"/>
      <c r="J678" s="126"/>
      <c r="K678" s="126"/>
      <c r="L678" s="137"/>
      <c r="M678" s="137"/>
      <c r="N678" s="126"/>
      <c r="O678" s="206"/>
      <c r="P678" s="206"/>
      <c r="Q678" s="137"/>
      <c r="R678" s="137"/>
      <c r="S678" s="137"/>
      <c r="T678" s="137"/>
    </row>
    <row r="679" spans="1:20" ht="15.75" x14ac:dyDescent="0.25">
      <c r="A679" s="195">
        <v>290</v>
      </c>
      <c r="B679" s="195" t="s">
        <v>5230</v>
      </c>
      <c r="C679" s="196" t="s">
        <v>4928</v>
      </c>
      <c r="D679" s="197" t="s">
        <v>4456</v>
      </c>
      <c r="E679" s="230">
        <v>560000</v>
      </c>
      <c r="F679" s="252"/>
      <c r="G679" s="206"/>
      <c r="H679" s="206"/>
      <c r="I679" s="206"/>
      <c r="J679" s="126"/>
      <c r="K679" s="126"/>
      <c r="L679" s="137"/>
      <c r="M679" s="137"/>
      <c r="N679" s="126"/>
      <c r="O679" s="206"/>
      <c r="P679" s="206"/>
      <c r="Q679" s="137"/>
      <c r="R679" s="137"/>
      <c r="S679" s="137"/>
      <c r="T679" s="137"/>
    </row>
    <row r="680" spans="1:20" ht="15.75" x14ac:dyDescent="0.25">
      <c r="A680" s="195">
        <v>291</v>
      </c>
      <c r="B680" s="195" t="s">
        <v>5231</v>
      </c>
      <c r="C680" s="196" t="s">
        <v>4928</v>
      </c>
      <c r="D680" s="197" t="s">
        <v>3504</v>
      </c>
      <c r="E680" s="230">
        <v>230000</v>
      </c>
      <c r="F680" s="252"/>
      <c r="G680" s="206"/>
      <c r="H680" s="206"/>
      <c r="I680" s="206"/>
      <c r="J680" s="126"/>
      <c r="K680" s="126"/>
      <c r="L680" s="137"/>
      <c r="M680" s="137"/>
      <c r="N680" s="126"/>
      <c r="O680" s="206"/>
      <c r="P680" s="206"/>
      <c r="Q680" s="137"/>
      <c r="R680" s="137"/>
      <c r="S680" s="137"/>
      <c r="T680" s="137"/>
    </row>
    <row r="681" spans="1:20" ht="15.75" x14ac:dyDescent="0.25">
      <c r="A681" s="195">
        <v>292</v>
      </c>
      <c r="B681" s="195" t="s">
        <v>5232</v>
      </c>
      <c r="C681" s="196" t="s">
        <v>4929</v>
      </c>
      <c r="D681" s="197" t="s">
        <v>4456</v>
      </c>
      <c r="E681" s="230">
        <v>560000</v>
      </c>
      <c r="F681" s="252"/>
      <c r="G681" s="206"/>
      <c r="H681" s="206"/>
      <c r="I681" s="206"/>
      <c r="J681" s="126"/>
      <c r="K681" s="126"/>
      <c r="L681" s="137"/>
      <c r="M681" s="137"/>
      <c r="N681" s="126"/>
      <c r="O681" s="206"/>
      <c r="P681" s="206"/>
      <c r="Q681" s="137"/>
      <c r="R681" s="137"/>
      <c r="S681" s="137"/>
      <c r="T681" s="137"/>
    </row>
    <row r="682" spans="1:20" ht="15.75" x14ac:dyDescent="0.25">
      <c r="A682" s="195">
        <v>293</v>
      </c>
      <c r="B682" s="195" t="s">
        <v>5233</v>
      </c>
      <c r="C682" s="196" t="s">
        <v>4929</v>
      </c>
      <c r="D682" s="197" t="s">
        <v>3504</v>
      </c>
      <c r="E682" s="230">
        <v>230000</v>
      </c>
      <c r="F682" s="252"/>
      <c r="G682" s="206"/>
      <c r="H682" s="206"/>
      <c r="I682" s="206"/>
      <c r="J682" s="126"/>
      <c r="K682" s="126"/>
      <c r="L682" s="137"/>
      <c r="M682" s="137"/>
      <c r="N682" s="126"/>
      <c r="O682" s="206"/>
      <c r="P682" s="206"/>
      <c r="Q682" s="137"/>
      <c r="R682" s="137"/>
      <c r="S682" s="137"/>
      <c r="T682" s="137"/>
    </row>
    <row r="683" spans="1:20" ht="15.75" x14ac:dyDescent="0.25">
      <c r="A683" s="195">
        <v>294</v>
      </c>
      <c r="B683" s="195" t="s">
        <v>5234</v>
      </c>
      <c r="C683" s="196" t="s">
        <v>4930</v>
      </c>
      <c r="D683" s="197" t="s">
        <v>4456</v>
      </c>
      <c r="E683" s="230">
        <v>560000</v>
      </c>
      <c r="F683" s="252"/>
      <c r="G683" s="206"/>
      <c r="H683" s="206"/>
      <c r="I683" s="206"/>
      <c r="J683" s="126"/>
      <c r="K683" s="126"/>
      <c r="L683" s="137"/>
      <c r="M683" s="137"/>
      <c r="N683" s="126"/>
      <c r="O683" s="206"/>
      <c r="P683" s="206"/>
      <c r="Q683" s="137"/>
      <c r="R683" s="137"/>
      <c r="S683" s="137"/>
      <c r="T683" s="137"/>
    </row>
    <row r="684" spans="1:20" ht="15.75" x14ac:dyDescent="0.25">
      <c r="A684" s="195">
        <v>295</v>
      </c>
      <c r="B684" s="195" t="s">
        <v>5235</v>
      </c>
      <c r="C684" s="196" t="s">
        <v>4930</v>
      </c>
      <c r="D684" s="197" t="s">
        <v>3504</v>
      </c>
      <c r="E684" s="230">
        <v>230000</v>
      </c>
      <c r="F684" s="252"/>
      <c r="G684" s="206"/>
      <c r="H684" s="206"/>
      <c r="I684" s="206"/>
      <c r="J684" s="126"/>
      <c r="K684" s="126"/>
      <c r="L684" s="137"/>
      <c r="M684" s="137"/>
      <c r="N684" s="126"/>
      <c r="O684" s="206"/>
      <c r="P684" s="206"/>
      <c r="Q684" s="137"/>
      <c r="R684" s="137"/>
      <c r="S684" s="137"/>
      <c r="T684" s="137"/>
    </row>
    <row r="685" spans="1:20" ht="15.75" x14ac:dyDescent="0.25">
      <c r="A685" s="195">
        <v>296</v>
      </c>
      <c r="B685" s="195" t="s">
        <v>5236</v>
      </c>
      <c r="C685" s="196" t="s">
        <v>4931</v>
      </c>
      <c r="D685" s="197" t="s">
        <v>3504</v>
      </c>
      <c r="E685" s="230">
        <v>230000</v>
      </c>
      <c r="F685" s="252"/>
      <c r="G685" s="206"/>
      <c r="H685" s="206"/>
      <c r="I685" s="206"/>
      <c r="J685" s="126"/>
      <c r="K685" s="126"/>
      <c r="L685" s="137"/>
      <c r="M685" s="137"/>
      <c r="N685" s="126"/>
      <c r="O685" s="206"/>
      <c r="P685" s="206"/>
      <c r="Q685" s="137"/>
      <c r="R685" s="137"/>
      <c r="S685" s="137"/>
      <c r="T685" s="137"/>
    </row>
    <row r="686" spans="1:20" ht="15.75" x14ac:dyDescent="0.25">
      <c r="A686" s="195">
        <v>297</v>
      </c>
      <c r="B686" s="195" t="s">
        <v>5237</v>
      </c>
      <c r="C686" s="196" t="s">
        <v>4931</v>
      </c>
      <c r="D686" s="197" t="s">
        <v>4456</v>
      </c>
      <c r="E686" s="230">
        <v>560000</v>
      </c>
      <c r="F686" s="252"/>
      <c r="G686" s="206"/>
      <c r="H686" s="206"/>
      <c r="I686" s="206"/>
      <c r="J686" s="126"/>
      <c r="K686" s="126"/>
      <c r="L686" s="137"/>
      <c r="M686" s="137"/>
      <c r="N686" s="126"/>
      <c r="O686" s="206"/>
      <c r="P686" s="206"/>
      <c r="Q686" s="137"/>
      <c r="R686" s="137"/>
      <c r="S686" s="137"/>
      <c r="T686" s="137"/>
    </row>
    <row r="687" spans="1:20" ht="15.75" x14ac:dyDescent="0.25">
      <c r="A687" s="195">
        <v>298</v>
      </c>
      <c r="B687" s="195" t="s">
        <v>5238</v>
      </c>
      <c r="C687" s="196" t="s">
        <v>4932</v>
      </c>
      <c r="D687" s="197" t="s">
        <v>4456</v>
      </c>
      <c r="E687" s="230">
        <v>560000</v>
      </c>
      <c r="F687" s="252"/>
      <c r="G687" s="206"/>
      <c r="H687" s="206"/>
      <c r="I687" s="206"/>
      <c r="J687" s="126"/>
      <c r="K687" s="126"/>
      <c r="L687" s="137"/>
      <c r="M687" s="137"/>
      <c r="N687" s="126"/>
      <c r="O687" s="206"/>
      <c r="P687" s="206"/>
      <c r="Q687" s="137"/>
      <c r="R687" s="137"/>
      <c r="S687" s="137"/>
      <c r="T687" s="137"/>
    </row>
    <row r="688" spans="1:20" ht="15.75" x14ac:dyDescent="0.25">
      <c r="A688" s="195">
        <v>299</v>
      </c>
      <c r="B688" s="195" t="s">
        <v>5239</v>
      </c>
      <c r="C688" s="196" t="s">
        <v>4932</v>
      </c>
      <c r="D688" s="197" t="s">
        <v>3504</v>
      </c>
      <c r="E688" s="230">
        <v>230000</v>
      </c>
      <c r="F688" s="252"/>
      <c r="G688" s="206"/>
      <c r="H688" s="206"/>
      <c r="I688" s="206"/>
      <c r="J688" s="126"/>
      <c r="K688" s="126"/>
      <c r="L688" s="137"/>
      <c r="M688" s="137"/>
      <c r="N688" s="126"/>
      <c r="O688" s="206"/>
      <c r="P688" s="206"/>
      <c r="Q688" s="137"/>
      <c r="R688" s="137"/>
      <c r="S688" s="137"/>
      <c r="T688" s="137"/>
    </row>
    <row r="689" spans="1:20" ht="15.75" x14ac:dyDescent="0.25">
      <c r="A689" s="195">
        <v>300</v>
      </c>
      <c r="B689" s="195" t="s">
        <v>5240</v>
      </c>
      <c r="C689" s="196" t="s">
        <v>4933</v>
      </c>
      <c r="D689" s="197" t="s">
        <v>3504</v>
      </c>
      <c r="E689" s="230">
        <v>230000</v>
      </c>
      <c r="F689" s="252"/>
      <c r="G689" s="206"/>
      <c r="H689" s="206"/>
      <c r="I689" s="206"/>
      <c r="J689" s="126"/>
      <c r="K689" s="126"/>
      <c r="L689" s="137"/>
      <c r="M689" s="137"/>
      <c r="N689" s="126"/>
      <c r="O689" s="206"/>
      <c r="P689" s="206"/>
      <c r="Q689" s="137"/>
      <c r="R689" s="137"/>
      <c r="S689" s="137"/>
      <c r="T689" s="137"/>
    </row>
    <row r="690" spans="1:20" ht="15.75" x14ac:dyDescent="0.25">
      <c r="A690" s="195">
        <v>301</v>
      </c>
      <c r="B690" s="195" t="s">
        <v>5241</v>
      </c>
      <c r="C690" s="196" t="s">
        <v>4933</v>
      </c>
      <c r="D690" s="197" t="s">
        <v>4456</v>
      </c>
      <c r="E690" s="230">
        <v>560000</v>
      </c>
      <c r="F690" s="252"/>
      <c r="G690" s="206"/>
      <c r="H690" s="206"/>
      <c r="I690" s="206"/>
      <c r="J690" s="126"/>
      <c r="K690" s="126"/>
      <c r="L690" s="137"/>
      <c r="M690" s="137"/>
      <c r="N690" s="126"/>
      <c r="O690" s="206"/>
      <c r="P690" s="206"/>
      <c r="Q690" s="137"/>
      <c r="R690" s="137"/>
      <c r="S690" s="137"/>
      <c r="T690" s="137"/>
    </row>
    <row r="691" spans="1:20" ht="15.75" x14ac:dyDescent="0.25">
      <c r="A691" s="195">
        <v>302</v>
      </c>
      <c r="B691" s="195" t="s">
        <v>5242</v>
      </c>
      <c r="C691" s="196" t="s">
        <v>2960</v>
      </c>
      <c r="D691" s="197" t="s">
        <v>4804</v>
      </c>
      <c r="E691" s="230">
        <v>640000</v>
      </c>
      <c r="F691" s="252"/>
      <c r="G691" s="206"/>
      <c r="H691" s="206"/>
      <c r="I691" s="206"/>
      <c r="J691" s="126"/>
      <c r="K691" s="126"/>
      <c r="L691" s="137"/>
      <c r="M691" s="137"/>
      <c r="N691" s="126"/>
      <c r="O691" s="206"/>
      <c r="P691" s="206"/>
      <c r="Q691" s="137"/>
      <c r="R691" s="137"/>
      <c r="S691" s="137"/>
      <c r="T691" s="137"/>
    </row>
    <row r="692" spans="1:20" ht="15.75" x14ac:dyDescent="0.25">
      <c r="A692" s="195">
        <v>303</v>
      </c>
      <c r="B692" s="195" t="s">
        <v>5243</v>
      </c>
      <c r="C692" s="196" t="s">
        <v>4934</v>
      </c>
      <c r="D692" s="197" t="s">
        <v>4456</v>
      </c>
      <c r="E692" s="230">
        <v>560000</v>
      </c>
      <c r="F692" s="252"/>
      <c r="G692" s="206"/>
      <c r="H692" s="206"/>
      <c r="I692" s="206"/>
      <c r="J692" s="126"/>
      <c r="K692" s="126"/>
      <c r="L692" s="137"/>
      <c r="M692" s="137"/>
      <c r="N692" s="126"/>
      <c r="O692" s="206"/>
      <c r="P692" s="206"/>
      <c r="Q692" s="137"/>
      <c r="R692" s="137"/>
      <c r="S692" s="137"/>
      <c r="T692" s="137"/>
    </row>
    <row r="693" spans="1:20" ht="15.75" x14ac:dyDescent="0.25">
      <c r="A693" s="195">
        <v>304</v>
      </c>
      <c r="B693" s="195" t="s">
        <v>5244</v>
      </c>
      <c r="C693" s="196" t="s">
        <v>4934</v>
      </c>
      <c r="D693" s="197" t="s">
        <v>3504</v>
      </c>
      <c r="E693" s="230">
        <v>230000</v>
      </c>
      <c r="F693" s="252"/>
      <c r="G693" s="206"/>
      <c r="H693" s="206"/>
      <c r="I693" s="206"/>
      <c r="J693" s="126"/>
      <c r="K693" s="126"/>
      <c r="L693" s="137"/>
      <c r="M693" s="137"/>
      <c r="N693" s="126"/>
      <c r="O693" s="206"/>
      <c r="P693" s="206"/>
      <c r="Q693" s="137"/>
      <c r="R693" s="137"/>
      <c r="S693" s="137"/>
      <c r="T693" s="137"/>
    </row>
    <row r="694" spans="1:20" ht="15.75" x14ac:dyDescent="0.25">
      <c r="A694" s="195">
        <v>305</v>
      </c>
      <c r="B694" s="195" t="s">
        <v>5245</v>
      </c>
      <c r="C694" s="202" t="s">
        <v>4935</v>
      </c>
      <c r="D694" s="197" t="s">
        <v>4456</v>
      </c>
      <c r="E694" s="230">
        <v>5600000</v>
      </c>
      <c r="F694" s="252" t="s">
        <v>5255</v>
      </c>
      <c r="G694" s="206"/>
      <c r="H694" s="206"/>
      <c r="I694" s="206"/>
      <c r="J694" s="126"/>
      <c r="K694" s="126"/>
      <c r="L694" s="137"/>
      <c r="M694" s="137"/>
      <c r="N694" s="126"/>
      <c r="O694" s="206"/>
      <c r="P694" s="206"/>
      <c r="Q694" s="137"/>
      <c r="R694" s="137"/>
      <c r="S694" s="137"/>
      <c r="T694" s="137"/>
    </row>
    <row r="695" spans="1:20" ht="15.75" x14ac:dyDescent="0.25">
      <c r="A695" s="195">
        <v>306</v>
      </c>
      <c r="B695" s="195" t="s">
        <v>5246</v>
      </c>
      <c r="C695" s="196" t="s">
        <v>4936</v>
      </c>
      <c r="D695" s="197" t="s">
        <v>3504</v>
      </c>
      <c r="E695" s="230">
        <v>230000</v>
      </c>
      <c r="F695" s="252"/>
      <c r="G695" s="206"/>
      <c r="H695" s="206"/>
      <c r="I695" s="206"/>
      <c r="J695" s="126"/>
      <c r="K695" s="126"/>
      <c r="L695" s="137"/>
      <c r="M695" s="137"/>
      <c r="N695" s="126"/>
      <c r="O695" s="206"/>
      <c r="P695" s="206"/>
      <c r="Q695" s="137"/>
      <c r="R695" s="137"/>
      <c r="S695" s="137"/>
      <c r="T695" s="137"/>
    </row>
    <row r="696" spans="1:20" ht="15.75" x14ac:dyDescent="0.25">
      <c r="A696" s="195">
        <v>307</v>
      </c>
      <c r="B696" s="195" t="s">
        <v>5247</v>
      </c>
      <c r="C696" s="196" t="s">
        <v>4936</v>
      </c>
      <c r="D696" s="197" t="s">
        <v>4456</v>
      </c>
      <c r="E696" s="230">
        <v>560000</v>
      </c>
      <c r="F696" s="252"/>
      <c r="G696" s="206"/>
      <c r="H696" s="206"/>
      <c r="I696" s="206"/>
      <c r="J696" s="126"/>
      <c r="K696" s="126"/>
      <c r="L696" s="137"/>
      <c r="M696" s="137"/>
      <c r="N696" s="126"/>
      <c r="O696" s="206"/>
      <c r="P696" s="206"/>
      <c r="Q696" s="137"/>
      <c r="R696" s="137"/>
      <c r="S696" s="137"/>
      <c r="T696" s="137"/>
    </row>
    <row r="697" spans="1:20" ht="15.75" x14ac:dyDescent="0.25">
      <c r="A697" s="195">
        <v>308</v>
      </c>
      <c r="B697" s="195" t="s">
        <v>5248</v>
      </c>
      <c r="C697" s="202" t="s">
        <v>4935</v>
      </c>
      <c r="D697" s="197" t="s">
        <v>3504</v>
      </c>
      <c r="E697" s="230">
        <v>230000</v>
      </c>
      <c r="F697" s="252"/>
      <c r="G697" s="206"/>
      <c r="H697" s="206"/>
      <c r="I697" s="206"/>
      <c r="J697" s="126"/>
      <c r="K697" s="126"/>
      <c r="L697" s="137"/>
      <c r="M697" s="137"/>
      <c r="N697" s="126"/>
      <c r="O697" s="206"/>
      <c r="P697" s="206"/>
      <c r="Q697" s="137"/>
      <c r="R697" s="137"/>
      <c r="S697" s="137"/>
      <c r="T697" s="137"/>
    </row>
    <row r="698" spans="1:20" ht="15.75" x14ac:dyDescent="0.25">
      <c r="A698" s="195">
        <v>309</v>
      </c>
      <c r="B698" s="195" t="s">
        <v>5249</v>
      </c>
      <c r="C698" s="196" t="s">
        <v>4937</v>
      </c>
      <c r="D698" s="197" t="s">
        <v>3504</v>
      </c>
      <c r="E698" s="230">
        <v>230000</v>
      </c>
      <c r="F698" s="252"/>
      <c r="G698" s="206"/>
      <c r="H698" s="206"/>
      <c r="I698" s="206"/>
      <c r="J698" s="126"/>
      <c r="K698" s="126"/>
      <c r="L698" s="137"/>
      <c r="M698" s="137"/>
      <c r="N698" s="126"/>
      <c r="O698" s="206"/>
      <c r="P698" s="206"/>
      <c r="Q698" s="137"/>
      <c r="R698" s="137"/>
      <c r="S698" s="137"/>
      <c r="T698" s="137"/>
    </row>
    <row r="699" spans="1:20" ht="15.75" x14ac:dyDescent="0.25">
      <c r="A699" s="195">
        <v>310</v>
      </c>
      <c r="B699" s="195" t="s">
        <v>5250</v>
      </c>
      <c r="C699" s="196" t="s">
        <v>2960</v>
      </c>
      <c r="D699" s="197" t="s">
        <v>3504</v>
      </c>
      <c r="E699" s="230">
        <v>230000</v>
      </c>
      <c r="F699" s="252"/>
      <c r="G699" s="206"/>
      <c r="H699" s="206"/>
      <c r="I699" s="206"/>
      <c r="J699" s="126"/>
      <c r="K699" s="126"/>
      <c r="L699" s="137"/>
      <c r="M699" s="137"/>
      <c r="N699" s="126"/>
      <c r="O699" s="206"/>
      <c r="P699" s="206"/>
      <c r="Q699" s="137"/>
      <c r="R699" s="137"/>
      <c r="S699" s="137"/>
      <c r="T699" s="137"/>
    </row>
    <row r="700" spans="1:20" ht="15.75" x14ac:dyDescent="0.25">
      <c r="A700" s="195">
        <v>311</v>
      </c>
      <c r="B700" s="195" t="s">
        <v>5251</v>
      </c>
      <c r="C700" s="196" t="s">
        <v>4938</v>
      </c>
      <c r="D700" s="197" t="s">
        <v>3504</v>
      </c>
      <c r="E700" s="230">
        <v>230000</v>
      </c>
      <c r="F700" s="252"/>
      <c r="G700" s="206"/>
      <c r="H700" s="206"/>
      <c r="I700" s="206"/>
      <c r="J700" s="126"/>
      <c r="K700" s="126"/>
      <c r="L700" s="137"/>
      <c r="M700" s="137"/>
      <c r="N700" s="126"/>
      <c r="O700" s="206"/>
      <c r="P700" s="206"/>
      <c r="Q700" s="137"/>
      <c r="R700" s="137"/>
      <c r="S700" s="137"/>
      <c r="T700" s="137"/>
    </row>
    <row r="701" spans="1:20" ht="15.75" x14ac:dyDescent="0.25">
      <c r="A701" s="195">
        <v>312</v>
      </c>
      <c r="B701" s="195" t="s">
        <v>5252</v>
      </c>
      <c r="C701" s="196" t="s">
        <v>4939</v>
      </c>
      <c r="D701" s="197" t="s">
        <v>3504</v>
      </c>
      <c r="E701" s="230">
        <v>230000</v>
      </c>
      <c r="F701" s="252"/>
      <c r="G701" s="206"/>
      <c r="H701" s="206"/>
      <c r="I701" s="206"/>
      <c r="J701" s="126"/>
      <c r="K701" s="126"/>
      <c r="L701" s="137"/>
      <c r="M701" s="137"/>
      <c r="N701" s="126"/>
      <c r="O701" s="206"/>
      <c r="P701" s="206"/>
      <c r="Q701" s="137"/>
      <c r="R701" s="137"/>
      <c r="S701" s="137"/>
      <c r="T701" s="137"/>
    </row>
    <row r="702" spans="1:20" ht="15.75" x14ac:dyDescent="0.25">
      <c r="A702" s="195">
        <v>313</v>
      </c>
      <c r="B702" s="195" t="s">
        <v>5298</v>
      </c>
      <c r="C702" s="196" t="s">
        <v>5260</v>
      </c>
      <c r="D702" s="197" t="s">
        <v>3504</v>
      </c>
      <c r="E702" s="230">
        <v>230000</v>
      </c>
      <c r="F702" s="252"/>
      <c r="G702" s="206"/>
      <c r="H702" s="206"/>
      <c r="I702" s="206"/>
      <c r="J702" s="126"/>
      <c r="K702" s="126"/>
      <c r="L702" s="137"/>
      <c r="M702" s="137"/>
      <c r="N702" s="126"/>
      <c r="O702" s="206"/>
      <c r="P702" s="206"/>
      <c r="Q702" s="137"/>
      <c r="R702" s="137"/>
      <c r="S702" s="137"/>
      <c r="T702" s="137"/>
    </row>
    <row r="703" spans="1:20" ht="15.75" x14ac:dyDescent="0.25">
      <c r="A703" s="195">
        <v>314</v>
      </c>
      <c r="B703" s="195" t="s">
        <v>5299</v>
      </c>
      <c r="C703" s="196" t="s">
        <v>2942</v>
      </c>
      <c r="D703" s="197" t="s">
        <v>3504</v>
      </c>
      <c r="E703" s="230">
        <v>230000</v>
      </c>
      <c r="F703" s="252"/>
      <c r="G703" s="206"/>
      <c r="H703" s="206"/>
      <c r="I703" s="206"/>
      <c r="J703" s="126"/>
      <c r="K703" s="126"/>
      <c r="L703" s="137"/>
      <c r="M703" s="137"/>
      <c r="N703" s="126"/>
      <c r="O703" s="206"/>
      <c r="P703" s="206"/>
      <c r="Q703" s="137"/>
      <c r="R703" s="137"/>
      <c r="S703" s="137"/>
      <c r="T703" s="137"/>
    </row>
    <row r="704" spans="1:20" ht="15.75" x14ac:dyDescent="0.25">
      <c r="A704" s="195">
        <v>315</v>
      </c>
      <c r="B704" s="195" t="s">
        <v>5300</v>
      </c>
      <c r="C704" s="196" t="s">
        <v>5261</v>
      </c>
      <c r="D704" s="197" t="s">
        <v>3504</v>
      </c>
      <c r="E704" s="230">
        <v>230000</v>
      </c>
      <c r="F704" s="252"/>
      <c r="G704" s="206"/>
      <c r="H704" s="206"/>
      <c r="I704" s="206"/>
      <c r="J704" s="126"/>
      <c r="K704" s="126"/>
      <c r="L704" s="137"/>
      <c r="M704" s="137"/>
      <c r="N704" s="126"/>
      <c r="O704" s="206"/>
      <c r="P704" s="206"/>
      <c r="Q704" s="137"/>
      <c r="R704" s="137"/>
      <c r="S704" s="137"/>
      <c r="T704" s="137"/>
    </row>
    <row r="705" spans="1:20" ht="15.75" x14ac:dyDescent="0.25">
      <c r="A705" s="195">
        <v>316</v>
      </c>
      <c r="B705" s="195" t="s">
        <v>5301</v>
      </c>
      <c r="C705" s="196" t="s">
        <v>5262</v>
      </c>
      <c r="D705" s="197" t="s">
        <v>3504</v>
      </c>
      <c r="E705" s="230">
        <v>230000</v>
      </c>
      <c r="F705" s="252"/>
      <c r="G705" s="206"/>
      <c r="H705" s="206"/>
      <c r="I705" s="206"/>
      <c r="J705" s="126"/>
      <c r="K705" s="126"/>
      <c r="L705" s="137"/>
      <c r="M705" s="137"/>
      <c r="N705" s="126"/>
      <c r="O705" s="206"/>
      <c r="P705" s="206"/>
      <c r="Q705" s="137"/>
      <c r="R705" s="137"/>
      <c r="S705" s="137"/>
      <c r="T705" s="137"/>
    </row>
    <row r="706" spans="1:20" ht="15.75" x14ac:dyDescent="0.25">
      <c r="A706" s="195">
        <v>317</v>
      </c>
      <c r="B706" s="195" t="s">
        <v>5302</v>
      </c>
      <c r="C706" s="196" t="s">
        <v>5263</v>
      </c>
      <c r="D706" s="197" t="s">
        <v>3504</v>
      </c>
      <c r="E706" s="230">
        <v>230000</v>
      </c>
      <c r="F706" s="252"/>
      <c r="G706" s="206"/>
      <c r="H706" s="206"/>
      <c r="I706" s="206"/>
      <c r="J706" s="126"/>
      <c r="K706" s="126"/>
      <c r="L706" s="137"/>
      <c r="M706" s="137"/>
      <c r="N706" s="126"/>
      <c r="O706" s="206"/>
      <c r="P706" s="206"/>
      <c r="Q706" s="137"/>
      <c r="R706" s="137"/>
      <c r="S706" s="137"/>
      <c r="T706" s="137"/>
    </row>
    <row r="707" spans="1:20" ht="15.75" x14ac:dyDescent="0.25">
      <c r="A707" s="195">
        <v>318</v>
      </c>
      <c r="B707" s="195" t="s">
        <v>5303</v>
      </c>
      <c r="C707" s="196" t="s">
        <v>5264</v>
      </c>
      <c r="D707" s="197" t="s">
        <v>5294</v>
      </c>
      <c r="E707" s="230">
        <v>560000</v>
      </c>
      <c r="F707" s="252"/>
      <c r="G707" s="206"/>
      <c r="H707" s="206"/>
      <c r="I707" s="206"/>
      <c r="J707" s="126"/>
      <c r="K707" s="126"/>
      <c r="L707" s="137"/>
      <c r="M707" s="137"/>
      <c r="N707" s="126"/>
      <c r="O707" s="206"/>
      <c r="P707" s="206"/>
      <c r="Q707" s="137"/>
      <c r="R707" s="137"/>
      <c r="S707" s="137"/>
      <c r="T707" s="137"/>
    </row>
    <row r="708" spans="1:20" ht="15.75" x14ac:dyDescent="0.25">
      <c r="A708" s="195">
        <v>319</v>
      </c>
      <c r="B708" s="195" t="s">
        <v>5304</v>
      </c>
      <c r="C708" s="196" t="s">
        <v>5264</v>
      </c>
      <c r="D708" s="197" t="s">
        <v>5295</v>
      </c>
      <c r="E708" s="230">
        <v>230000</v>
      </c>
      <c r="F708" s="252"/>
      <c r="G708" s="206"/>
      <c r="H708" s="206"/>
      <c r="I708" s="206"/>
      <c r="J708" s="126"/>
      <c r="K708" s="126"/>
      <c r="L708" s="137"/>
      <c r="M708" s="137"/>
      <c r="N708" s="126"/>
      <c r="O708" s="206"/>
      <c r="P708" s="206"/>
      <c r="Q708" s="137"/>
      <c r="R708" s="137"/>
      <c r="S708" s="137"/>
      <c r="T708" s="137"/>
    </row>
    <row r="709" spans="1:20" ht="15.75" x14ac:dyDescent="0.25">
      <c r="A709" s="195">
        <v>320</v>
      </c>
      <c r="B709" s="195" t="s">
        <v>5305</v>
      </c>
      <c r="C709" s="196" t="s">
        <v>5265</v>
      </c>
      <c r="D709" s="197" t="s">
        <v>5295</v>
      </c>
      <c r="E709" s="230">
        <v>230000</v>
      </c>
      <c r="F709" s="252"/>
      <c r="G709" s="206"/>
      <c r="H709" s="206"/>
      <c r="I709" s="206"/>
      <c r="J709" s="126"/>
      <c r="K709" s="126"/>
      <c r="L709" s="137"/>
      <c r="M709" s="137"/>
      <c r="N709" s="126"/>
      <c r="O709" s="206"/>
      <c r="P709" s="206"/>
      <c r="Q709" s="137"/>
      <c r="R709" s="137"/>
      <c r="S709" s="137"/>
      <c r="T709" s="137"/>
    </row>
    <row r="710" spans="1:20" ht="15.75" x14ac:dyDescent="0.25">
      <c r="A710" s="195">
        <v>321</v>
      </c>
      <c r="B710" s="195" t="s">
        <v>5306</v>
      </c>
      <c r="C710" s="196" t="s">
        <v>5265</v>
      </c>
      <c r="D710" s="197" t="s">
        <v>4456</v>
      </c>
      <c r="E710" s="230">
        <v>560000</v>
      </c>
      <c r="F710" s="252"/>
      <c r="G710" s="206"/>
      <c r="H710" s="206"/>
      <c r="I710" s="206"/>
      <c r="J710" s="126"/>
      <c r="K710" s="126"/>
      <c r="L710" s="137"/>
      <c r="M710" s="137"/>
      <c r="N710" s="126"/>
      <c r="O710" s="206"/>
      <c r="P710" s="206"/>
      <c r="Q710" s="137"/>
      <c r="R710" s="137"/>
      <c r="S710" s="137"/>
      <c r="T710" s="137"/>
    </row>
    <row r="711" spans="1:20" ht="15.75" x14ac:dyDescent="0.25">
      <c r="A711" s="195">
        <v>322</v>
      </c>
      <c r="B711" s="195" t="s">
        <v>5307</v>
      </c>
      <c r="C711" s="196" t="s">
        <v>5266</v>
      </c>
      <c r="D711" s="197" t="s">
        <v>4850</v>
      </c>
      <c r="E711" s="230">
        <v>560000</v>
      </c>
      <c r="F711" s="252"/>
      <c r="G711" s="206"/>
      <c r="H711" s="206"/>
      <c r="I711" s="206"/>
      <c r="J711" s="126"/>
      <c r="K711" s="126"/>
      <c r="L711" s="137"/>
      <c r="M711" s="137"/>
      <c r="N711" s="126"/>
      <c r="O711" s="206"/>
      <c r="P711" s="206"/>
      <c r="Q711" s="137"/>
      <c r="R711" s="137"/>
      <c r="S711" s="137"/>
      <c r="T711" s="137"/>
    </row>
    <row r="712" spans="1:20" ht="15.75" x14ac:dyDescent="0.25">
      <c r="A712" s="195">
        <v>323</v>
      </c>
      <c r="B712" s="195" t="s">
        <v>5308</v>
      </c>
      <c r="C712" s="196" t="s">
        <v>5266</v>
      </c>
      <c r="D712" s="197" t="s">
        <v>3504</v>
      </c>
      <c r="E712" s="230">
        <v>230000</v>
      </c>
      <c r="F712" s="252"/>
      <c r="G712" s="206"/>
      <c r="H712" s="206"/>
      <c r="I712" s="206"/>
      <c r="J712" s="126"/>
      <c r="K712" s="126"/>
      <c r="L712" s="137"/>
      <c r="M712" s="137"/>
      <c r="N712" s="126"/>
      <c r="O712" s="206"/>
      <c r="P712" s="206"/>
      <c r="Q712" s="137"/>
      <c r="R712" s="137"/>
      <c r="S712" s="137"/>
      <c r="T712" s="137"/>
    </row>
    <row r="713" spans="1:20" ht="15.75" x14ac:dyDescent="0.25">
      <c r="A713" s="195">
        <v>324</v>
      </c>
      <c r="B713" s="195" t="s">
        <v>5309</v>
      </c>
      <c r="C713" s="196" t="s">
        <v>5267</v>
      </c>
      <c r="D713" s="197" t="s">
        <v>5295</v>
      </c>
      <c r="E713" s="230">
        <v>230000</v>
      </c>
      <c r="F713" s="252"/>
      <c r="G713" s="206"/>
      <c r="H713" s="206"/>
      <c r="I713" s="206"/>
      <c r="J713" s="126"/>
      <c r="K713" s="126"/>
      <c r="L713" s="137"/>
      <c r="M713" s="137"/>
      <c r="N713" s="126"/>
      <c r="O713" s="206"/>
      <c r="P713" s="206"/>
      <c r="Q713" s="137"/>
      <c r="R713" s="137"/>
      <c r="S713" s="137"/>
      <c r="T713" s="137"/>
    </row>
    <row r="714" spans="1:20" ht="15.75" x14ac:dyDescent="0.25">
      <c r="A714" s="195">
        <v>325</v>
      </c>
      <c r="B714" s="195" t="s">
        <v>5310</v>
      </c>
      <c r="C714" s="196" t="s">
        <v>5267</v>
      </c>
      <c r="D714" s="197" t="s">
        <v>4456</v>
      </c>
      <c r="E714" s="230">
        <v>560000</v>
      </c>
      <c r="F714" s="252"/>
      <c r="G714" s="206"/>
      <c r="H714" s="206"/>
      <c r="I714" s="206"/>
      <c r="J714" s="126"/>
      <c r="K714" s="126"/>
      <c r="L714" s="137"/>
      <c r="M714" s="137"/>
      <c r="N714" s="126"/>
      <c r="O714" s="206"/>
      <c r="P714" s="206"/>
      <c r="Q714" s="137"/>
      <c r="R714" s="137"/>
      <c r="S714" s="137"/>
      <c r="T714" s="137"/>
    </row>
    <row r="715" spans="1:20" ht="15.75" x14ac:dyDescent="0.25">
      <c r="A715" s="195">
        <v>326</v>
      </c>
      <c r="B715" s="195" t="s">
        <v>5311</v>
      </c>
      <c r="C715" s="196" t="s">
        <v>5268</v>
      </c>
      <c r="D715" s="197" t="s">
        <v>4456</v>
      </c>
      <c r="E715" s="230">
        <v>560000</v>
      </c>
      <c r="F715" s="252"/>
      <c r="G715" s="206"/>
      <c r="H715" s="206"/>
      <c r="I715" s="206"/>
      <c r="J715" s="126"/>
      <c r="K715" s="126"/>
      <c r="L715" s="137"/>
      <c r="M715" s="137"/>
      <c r="N715" s="126"/>
      <c r="O715" s="206"/>
      <c r="P715" s="206"/>
      <c r="Q715" s="137"/>
      <c r="R715" s="137"/>
      <c r="S715" s="137"/>
      <c r="T715" s="137"/>
    </row>
    <row r="716" spans="1:20" ht="15.75" x14ac:dyDescent="0.25">
      <c r="A716" s="195">
        <v>327</v>
      </c>
      <c r="B716" s="195" t="s">
        <v>5312</v>
      </c>
      <c r="C716" s="196" t="s">
        <v>5268</v>
      </c>
      <c r="D716" s="197" t="s">
        <v>3504</v>
      </c>
      <c r="E716" s="230">
        <v>230000</v>
      </c>
      <c r="F716" s="252"/>
      <c r="G716" s="206"/>
      <c r="H716" s="206"/>
      <c r="I716" s="206"/>
      <c r="J716" s="126"/>
      <c r="K716" s="126"/>
      <c r="L716" s="137"/>
      <c r="M716" s="137"/>
      <c r="N716" s="126"/>
      <c r="O716" s="206"/>
      <c r="P716" s="206"/>
      <c r="Q716" s="137"/>
      <c r="R716" s="137"/>
      <c r="S716" s="137"/>
      <c r="T716" s="137"/>
    </row>
    <row r="717" spans="1:20" ht="15.75" x14ac:dyDescent="0.25">
      <c r="A717" s="195">
        <v>328</v>
      </c>
      <c r="B717" s="195" t="s">
        <v>5313</v>
      </c>
      <c r="C717" s="196" t="s">
        <v>5269</v>
      </c>
      <c r="D717" s="197" t="s">
        <v>4804</v>
      </c>
      <c r="E717" s="230">
        <v>640000</v>
      </c>
      <c r="F717" s="252"/>
      <c r="G717" s="206"/>
      <c r="H717" s="206"/>
      <c r="I717" s="206"/>
      <c r="J717" s="126"/>
      <c r="K717" s="126"/>
      <c r="L717" s="137"/>
      <c r="M717" s="137"/>
      <c r="N717" s="126"/>
      <c r="O717" s="206"/>
      <c r="P717" s="206"/>
      <c r="Q717" s="137"/>
      <c r="R717" s="137"/>
      <c r="S717" s="137"/>
      <c r="T717" s="137"/>
    </row>
    <row r="718" spans="1:20" ht="15.75" x14ac:dyDescent="0.25">
      <c r="A718" s="195">
        <v>329</v>
      </c>
      <c r="B718" s="195" t="s">
        <v>5314</v>
      </c>
      <c r="C718" s="196" t="s">
        <v>5270</v>
      </c>
      <c r="D718" s="197" t="s">
        <v>4804</v>
      </c>
      <c r="E718" s="230">
        <v>640000</v>
      </c>
      <c r="F718" s="252"/>
      <c r="G718" s="206"/>
      <c r="H718" s="206"/>
      <c r="I718" s="206"/>
      <c r="J718" s="126"/>
      <c r="K718" s="126"/>
      <c r="L718" s="137"/>
      <c r="M718" s="137"/>
      <c r="N718" s="126"/>
      <c r="O718" s="206"/>
      <c r="P718" s="206"/>
      <c r="Q718" s="137"/>
      <c r="R718" s="137"/>
      <c r="S718" s="137"/>
      <c r="T718" s="137"/>
    </row>
    <row r="719" spans="1:20" ht="15.75" x14ac:dyDescent="0.25">
      <c r="A719" s="195">
        <v>330</v>
      </c>
      <c r="B719" s="195" t="s">
        <v>5315</v>
      </c>
      <c r="C719" s="196" t="s">
        <v>5271</v>
      </c>
      <c r="D719" s="197" t="s">
        <v>4456</v>
      </c>
      <c r="E719" s="230">
        <v>560000</v>
      </c>
      <c r="F719" s="252"/>
      <c r="G719" s="206"/>
      <c r="H719" s="206"/>
      <c r="I719" s="206"/>
      <c r="J719" s="126"/>
      <c r="K719" s="126"/>
      <c r="L719" s="137"/>
      <c r="M719" s="137"/>
      <c r="N719" s="126"/>
      <c r="O719" s="206"/>
      <c r="P719" s="206"/>
      <c r="Q719" s="137"/>
      <c r="R719" s="137"/>
      <c r="S719" s="137"/>
      <c r="T719" s="137"/>
    </row>
    <row r="720" spans="1:20" ht="15.75" x14ac:dyDescent="0.25">
      <c r="A720" s="195">
        <v>331</v>
      </c>
      <c r="B720" s="195" t="s">
        <v>5316</v>
      </c>
      <c r="C720" s="196" t="s">
        <v>5271</v>
      </c>
      <c r="D720" s="197" t="s">
        <v>5296</v>
      </c>
      <c r="E720" s="230">
        <v>230000</v>
      </c>
      <c r="F720" s="252"/>
      <c r="G720" s="206"/>
      <c r="H720" s="206"/>
      <c r="I720" s="206"/>
      <c r="J720" s="126"/>
      <c r="K720" s="126"/>
      <c r="L720" s="137"/>
      <c r="M720" s="137"/>
      <c r="N720" s="126"/>
      <c r="O720" s="206"/>
      <c r="P720" s="206"/>
      <c r="Q720" s="137"/>
      <c r="R720" s="137"/>
      <c r="S720" s="137"/>
      <c r="T720" s="137"/>
    </row>
    <row r="721" spans="1:20" ht="15.75" x14ac:dyDescent="0.25">
      <c r="A721" s="195">
        <v>332</v>
      </c>
      <c r="B721" s="195" t="s">
        <v>5317</v>
      </c>
      <c r="C721" s="196" t="s">
        <v>5272</v>
      </c>
      <c r="D721" s="197" t="s">
        <v>4456</v>
      </c>
      <c r="E721" s="230">
        <v>560000</v>
      </c>
      <c r="F721" s="252"/>
      <c r="G721" s="206"/>
      <c r="H721" s="206"/>
      <c r="I721" s="206"/>
      <c r="J721" s="126"/>
      <c r="K721" s="126"/>
      <c r="L721" s="137"/>
      <c r="M721" s="137"/>
      <c r="N721" s="126"/>
      <c r="O721" s="206"/>
      <c r="P721" s="206"/>
      <c r="Q721" s="137"/>
      <c r="R721" s="137"/>
      <c r="S721" s="137"/>
      <c r="T721" s="137"/>
    </row>
    <row r="722" spans="1:20" ht="15.75" x14ac:dyDescent="0.25">
      <c r="A722" s="195">
        <v>333</v>
      </c>
      <c r="B722" s="195" t="s">
        <v>5318</v>
      </c>
      <c r="C722" s="196" t="s">
        <v>5272</v>
      </c>
      <c r="D722" s="197" t="s">
        <v>3504</v>
      </c>
      <c r="E722" s="230">
        <v>230000</v>
      </c>
      <c r="F722" s="252"/>
      <c r="G722" s="206"/>
      <c r="H722" s="206"/>
      <c r="I722" s="206"/>
      <c r="J722" s="126"/>
      <c r="K722" s="126"/>
      <c r="L722" s="137"/>
      <c r="M722" s="137"/>
      <c r="N722" s="126"/>
      <c r="O722" s="206"/>
      <c r="P722" s="206"/>
      <c r="Q722" s="137"/>
      <c r="R722" s="137"/>
      <c r="S722" s="137"/>
      <c r="T722" s="137"/>
    </row>
    <row r="723" spans="1:20" ht="15.75" x14ac:dyDescent="0.25">
      <c r="A723" s="195">
        <v>334</v>
      </c>
      <c r="B723" s="195" t="s">
        <v>5319</v>
      </c>
      <c r="C723" s="196" t="s">
        <v>5273</v>
      </c>
      <c r="D723" s="197" t="s">
        <v>4804</v>
      </c>
      <c r="E723" s="230">
        <v>640000</v>
      </c>
      <c r="F723" s="252"/>
      <c r="G723" s="206"/>
      <c r="H723" s="206"/>
      <c r="I723" s="206"/>
      <c r="J723" s="126"/>
      <c r="K723" s="126"/>
      <c r="L723" s="137"/>
      <c r="M723" s="137"/>
      <c r="N723" s="126"/>
      <c r="O723" s="206"/>
      <c r="P723" s="206"/>
      <c r="Q723" s="137"/>
      <c r="R723" s="137"/>
      <c r="S723" s="137"/>
      <c r="T723" s="137"/>
    </row>
    <row r="724" spans="1:20" ht="15.75" x14ac:dyDescent="0.25">
      <c r="A724" s="195">
        <v>335</v>
      </c>
      <c r="B724" s="195" t="s">
        <v>5320</v>
      </c>
      <c r="C724" s="196" t="s">
        <v>5274</v>
      </c>
      <c r="D724" s="197" t="s">
        <v>4804</v>
      </c>
      <c r="E724" s="230">
        <v>640000</v>
      </c>
      <c r="F724" s="252"/>
      <c r="G724" s="206"/>
      <c r="H724" s="206"/>
      <c r="I724" s="206"/>
      <c r="J724" s="126"/>
      <c r="K724" s="126"/>
      <c r="L724" s="137"/>
      <c r="M724" s="137"/>
      <c r="N724" s="126"/>
      <c r="O724" s="206"/>
      <c r="P724" s="206"/>
      <c r="Q724" s="137"/>
      <c r="R724" s="137"/>
      <c r="S724" s="137"/>
      <c r="T724" s="137"/>
    </row>
    <row r="725" spans="1:20" ht="15.75" x14ac:dyDescent="0.25">
      <c r="A725" s="195">
        <v>336</v>
      </c>
      <c r="B725" s="195" t="s">
        <v>5321</v>
      </c>
      <c r="C725" s="196" t="s">
        <v>5275</v>
      </c>
      <c r="D725" s="197" t="s">
        <v>4804</v>
      </c>
      <c r="E725" s="230">
        <v>640000</v>
      </c>
      <c r="F725" s="252"/>
      <c r="G725" s="206"/>
      <c r="H725" s="206"/>
      <c r="I725" s="206"/>
      <c r="J725" s="126"/>
      <c r="K725" s="126"/>
      <c r="L725" s="137"/>
      <c r="M725" s="137"/>
      <c r="N725" s="126"/>
      <c r="O725" s="206"/>
      <c r="P725" s="206"/>
      <c r="Q725" s="137"/>
      <c r="R725" s="137"/>
      <c r="S725" s="137"/>
      <c r="T725" s="137"/>
    </row>
    <row r="726" spans="1:20" ht="15.75" x14ac:dyDescent="0.25">
      <c r="A726" s="195">
        <v>337</v>
      </c>
      <c r="B726" s="195" t="s">
        <v>5322</v>
      </c>
      <c r="C726" s="196" t="s">
        <v>5276</v>
      </c>
      <c r="D726" s="197" t="s">
        <v>4804</v>
      </c>
      <c r="E726" s="230">
        <v>640000</v>
      </c>
      <c r="F726" s="252"/>
      <c r="G726" s="206"/>
      <c r="H726" s="206"/>
      <c r="I726" s="206"/>
      <c r="J726" s="126"/>
      <c r="K726" s="126"/>
      <c r="L726" s="137"/>
      <c r="M726" s="137"/>
      <c r="N726" s="126"/>
      <c r="O726" s="206"/>
      <c r="P726" s="206"/>
      <c r="Q726" s="137"/>
      <c r="R726" s="137"/>
      <c r="S726" s="137"/>
      <c r="T726" s="137"/>
    </row>
    <row r="727" spans="1:20" ht="15.75" x14ac:dyDescent="0.25">
      <c r="A727" s="195">
        <v>338</v>
      </c>
      <c r="B727" s="195" t="s">
        <v>5323</v>
      </c>
      <c r="C727" s="196" t="s">
        <v>5277</v>
      </c>
      <c r="D727" s="197" t="s">
        <v>5297</v>
      </c>
      <c r="E727" s="230">
        <v>560000</v>
      </c>
      <c r="F727" s="252"/>
      <c r="G727" s="206"/>
      <c r="H727" s="206"/>
      <c r="I727" s="206"/>
      <c r="J727" s="126"/>
      <c r="K727" s="126"/>
      <c r="L727" s="137"/>
      <c r="M727" s="137"/>
      <c r="N727" s="126"/>
      <c r="O727" s="206"/>
      <c r="P727" s="206"/>
      <c r="Q727" s="137"/>
      <c r="R727" s="137"/>
      <c r="S727" s="137"/>
      <c r="T727" s="137"/>
    </row>
    <row r="728" spans="1:20" ht="15.75" x14ac:dyDescent="0.25">
      <c r="A728" s="195">
        <v>339</v>
      </c>
      <c r="B728" s="195" t="s">
        <v>5324</v>
      </c>
      <c r="C728" s="196" t="s">
        <v>5277</v>
      </c>
      <c r="D728" s="197" t="s">
        <v>3504</v>
      </c>
      <c r="E728" s="230">
        <v>230000</v>
      </c>
      <c r="F728" s="252"/>
      <c r="G728" s="206"/>
      <c r="H728" s="206"/>
      <c r="I728" s="206"/>
      <c r="J728" s="126"/>
      <c r="K728" s="126"/>
      <c r="L728" s="137"/>
      <c r="M728" s="137"/>
      <c r="N728" s="126"/>
      <c r="O728" s="206"/>
      <c r="P728" s="206"/>
      <c r="Q728" s="137"/>
      <c r="R728" s="137"/>
      <c r="S728" s="137"/>
      <c r="T728" s="137"/>
    </row>
    <row r="729" spans="1:20" ht="15.75" x14ac:dyDescent="0.25">
      <c r="A729" s="195">
        <v>340</v>
      </c>
      <c r="B729" s="195" t="s">
        <v>5325</v>
      </c>
      <c r="C729" s="192" t="s">
        <v>5278</v>
      </c>
      <c r="D729" s="197" t="s">
        <v>4804</v>
      </c>
      <c r="E729" s="230">
        <v>2560000</v>
      </c>
      <c r="F729" s="252" t="s">
        <v>4470</v>
      </c>
      <c r="G729" s="206"/>
      <c r="H729" s="206"/>
      <c r="I729" s="206"/>
      <c r="J729" s="126"/>
      <c r="K729" s="126"/>
      <c r="L729" s="137"/>
      <c r="M729" s="137"/>
      <c r="N729" s="126"/>
      <c r="O729" s="206"/>
      <c r="P729" s="206"/>
      <c r="Q729" s="137"/>
      <c r="R729" s="137"/>
      <c r="S729" s="137"/>
      <c r="T729" s="137"/>
    </row>
    <row r="730" spans="1:20" ht="15.75" x14ac:dyDescent="0.25">
      <c r="A730" s="195">
        <v>341</v>
      </c>
      <c r="B730" s="195" t="s">
        <v>5326</v>
      </c>
      <c r="C730" s="196" t="s">
        <v>5279</v>
      </c>
      <c r="D730" s="197" t="s">
        <v>4456</v>
      </c>
      <c r="E730" s="230">
        <v>560000</v>
      </c>
      <c r="F730" s="252"/>
      <c r="G730" s="206"/>
      <c r="H730" s="206"/>
      <c r="I730" s="206"/>
      <c r="J730" s="126"/>
      <c r="K730" s="126"/>
      <c r="L730" s="137"/>
      <c r="M730" s="137"/>
      <c r="N730" s="126"/>
      <c r="O730" s="206"/>
      <c r="P730" s="206"/>
      <c r="Q730" s="137"/>
      <c r="R730" s="137"/>
      <c r="S730" s="137"/>
      <c r="T730" s="137"/>
    </row>
    <row r="731" spans="1:20" ht="15.75" x14ac:dyDescent="0.25">
      <c r="A731" s="195">
        <v>342</v>
      </c>
      <c r="B731" s="195" t="s">
        <v>5327</v>
      </c>
      <c r="C731" s="196" t="s">
        <v>5279</v>
      </c>
      <c r="D731" s="197" t="s">
        <v>3504</v>
      </c>
      <c r="E731" s="230">
        <v>230000</v>
      </c>
      <c r="F731" s="252"/>
      <c r="G731" s="206"/>
      <c r="H731" s="206"/>
      <c r="I731" s="206"/>
      <c r="J731" s="126"/>
      <c r="K731" s="126"/>
      <c r="L731" s="137"/>
      <c r="M731" s="137"/>
      <c r="N731" s="126"/>
      <c r="O731" s="206"/>
      <c r="P731" s="206"/>
      <c r="Q731" s="137"/>
      <c r="R731" s="137"/>
      <c r="S731" s="137"/>
      <c r="T731" s="137"/>
    </row>
    <row r="732" spans="1:20" ht="15.75" x14ac:dyDescent="0.25">
      <c r="A732" s="195">
        <v>343</v>
      </c>
      <c r="B732" s="195" t="s">
        <v>5328</v>
      </c>
      <c r="C732" s="196" t="s">
        <v>5280</v>
      </c>
      <c r="D732" s="197" t="s">
        <v>4456</v>
      </c>
      <c r="E732" s="230">
        <v>560000</v>
      </c>
      <c r="F732" s="252"/>
      <c r="G732" s="206"/>
      <c r="H732" s="206"/>
      <c r="I732" s="206"/>
      <c r="J732" s="126"/>
      <c r="K732" s="126"/>
      <c r="L732" s="137"/>
      <c r="M732" s="137"/>
      <c r="N732" s="126"/>
      <c r="O732" s="206"/>
      <c r="P732" s="206"/>
      <c r="Q732" s="137"/>
      <c r="R732" s="137"/>
      <c r="S732" s="137"/>
      <c r="T732" s="137"/>
    </row>
    <row r="733" spans="1:20" ht="15.75" x14ac:dyDescent="0.25">
      <c r="A733" s="195">
        <v>344</v>
      </c>
      <c r="B733" s="195" t="s">
        <v>5329</v>
      </c>
      <c r="C733" s="196" t="s">
        <v>5280</v>
      </c>
      <c r="D733" s="197" t="s">
        <v>3504</v>
      </c>
      <c r="E733" s="230">
        <v>230000</v>
      </c>
      <c r="F733" s="252"/>
      <c r="G733" s="206"/>
      <c r="H733" s="206"/>
      <c r="I733" s="206"/>
      <c r="J733" s="126"/>
      <c r="K733" s="126"/>
      <c r="L733" s="137"/>
      <c r="M733" s="137"/>
      <c r="N733" s="126"/>
      <c r="O733" s="206"/>
      <c r="P733" s="206"/>
      <c r="Q733" s="137"/>
      <c r="R733" s="137"/>
      <c r="S733" s="137"/>
      <c r="T733" s="137"/>
    </row>
    <row r="734" spans="1:20" ht="15.75" x14ac:dyDescent="0.25">
      <c r="A734" s="195">
        <v>345</v>
      </c>
      <c r="B734" s="195" t="s">
        <v>5330</v>
      </c>
      <c r="C734" s="196" t="s">
        <v>5281</v>
      </c>
      <c r="D734" s="197" t="s">
        <v>4456</v>
      </c>
      <c r="E734" s="230">
        <v>560000</v>
      </c>
      <c r="F734" s="252"/>
      <c r="G734" s="206"/>
      <c r="H734" s="206"/>
      <c r="I734" s="206"/>
      <c r="J734" s="126"/>
      <c r="K734" s="126"/>
      <c r="L734" s="137"/>
      <c r="M734" s="137"/>
      <c r="N734" s="126"/>
      <c r="O734" s="206"/>
      <c r="P734" s="206"/>
      <c r="Q734" s="137"/>
      <c r="R734" s="137"/>
      <c r="S734" s="137"/>
      <c r="T734" s="137"/>
    </row>
    <row r="735" spans="1:20" ht="15.75" x14ac:dyDescent="0.25">
      <c r="A735" s="195">
        <v>346</v>
      </c>
      <c r="B735" s="195" t="s">
        <v>5331</v>
      </c>
      <c r="C735" s="196" t="s">
        <v>5281</v>
      </c>
      <c r="D735" s="197" t="s">
        <v>3504</v>
      </c>
      <c r="E735" s="230">
        <v>230000</v>
      </c>
      <c r="F735" s="252"/>
      <c r="G735" s="206"/>
      <c r="H735" s="206"/>
      <c r="I735" s="206"/>
      <c r="J735" s="126"/>
      <c r="K735" s="126"/>
      <c r="L735" s="137"/>
      <c r="M735" s="137"/>
      <c r="N735" s="126"/>
      <c r="O735" s="206"/>
      <c r="P735" s="206"/>
      <c r="Q735" s="137"/>
      <c r="R735" s="137"/>
      <c r="S735" s="137"/>
      <c r="T735" s="137"/>
    </row>
    <row r="736" spans="1:20" ht="15.75" x14ac:dyDescent="0.25">
      <c r="A736" s="195">
        <v>347</v>
      </c>
      <c r="B736" s="195" t="s">
        <v>5332</v>
      </c>
      <c r="C736" s="196" t="s">
        <v>5282</v>
      </c>
      <c r="D736" s="197" t="s">
        <v>3504</v>
      </c>
      <c r="E736" s="230">
        <v>230000</v>
      </c>
      <c r="F736" s="252"/>
      <c r="G736" s="206"/>
      <c r="H736" s="206"/>
      <c r="I736" s="206"/>
      <c r="J736" s="126"/>
      <c r="K736" s="126"/>
      <c r="L736" s="137"/>
      <c r="M736" s="137"/>
      <c r="N736" s="126"/>
      <c r="O736" s="206"/>
      <c r="P736" s="206"/>
      <c r="Q736" s="137"/>
      <c r="R736" s="137"/>
      <c r="S736" s="137"/>
      <c r="T736" s="137"/>
    </row>
    <row r="737" spans="1:20" ht="15.75" x14ac:dyDescent="0.25">
      <c r="A737" s="195">
        <v>348</v>
      </c>
      <c r="B737" s="195" t="s">
        <v>5333</v>
      </c>
      <c r="C737" s="196" t="s">
        <v>5282</v>
      </c>
      <c r="D737" s="197" t="s">
        <v>4842</v>
      </c>
      <c r="E737" s="230">
        <v>560000</v>
      </c>
      <c r="F737" s="252"/>
      <c r="G737" s="206"/>
      <c r="H737" s="206"/>
      <c r="I737" s="206"/>
      <c r="J737" s="126"/>
      <c r="K737" s="126"/>
      <c r="L737" s="137"/>
      <c r="M737" s="137"/>
      <c r="N737" s="126"/>
      <c r="O737" s="206"/>
      <c r="P737" s="206"/>
      <c r="Q737" s="137"/>
      <c r="R737" s="137"/>
      <c r="S737" s="137"/>
      <c r="T737" s="137"/>
    </row>
    <row r="738" spans="1:20" ht="15.75" x14ac:dyDescent="0.25">
      <c r="A738" s="195">
        <v>349</v>
      </c>
      <c r="B738" s="195" t="s">
        <v>5334</v>
      </c>
      <c r="C738" s="196" t="s">
        <v>5283</v>
      </c>
      <c r="D738" s="197" t="s">
        <v>4842</v>
      </c>
      <c r="E738" s="230">
        <v>560000</v>
      </c>
      <c r="F738" s="252"/>
      <c r="G738" s="206"/>
      <c r="H738" s="206"/>
      <c r="I738" s="206"/>
      <c r="J738" s="126"/>
      <c r="K738" s="126"/>
      <c r="L738" s="137"/>
      <c r="M738" s="137"/>
      <c r="N738" s="126"/>
      <c r="O738" s="206"/>
      <c r="P738" s="206"/>
      <c r="Q738" s="137"/>
      <c r="R738" s="137"/>
      <c r="S738" s="137"/>
      <c r="T738" s="137"/>
    </row>
    <row r="739" spans="1:20" ht="15.75" x14ac:dyDescent="0.25">
      <c r="A739" s="195">
        <v>350</v>
      </c>
      <c r="B739" s="195" t="s">
        <v>5335</v>
      </c>
      <c r="C739" s="196" t="s">
        <v>5283</v>
      </c>
      <c r="D739" s="197" t="s">
        <v>3504</v>
      </c>
      <c r="E739" s="230">
        <v>230000</v>
      </c>
      <c r="F739" s="252"/>
      <c r="G739" s="206"/>
      <c r="H739" s="206"/>
      <c r="I739" s="206"/>
      <c r="J739" s="126"/>
      <c r="K739" s="126"/>
      <c r="L739" s="137"/>
      <c r="M739" s="137"/>
      <c r="N739" s="126"/>
      <c r="O739" s="206"/>
      <c r="P739" s="206"/>
      <c r="Q739" s="137"/>
      <c r="R739" s="137"/>
      <c r="S739" s="137"/>
      <c r="T739" s="137"/>
    </row>
    <row r="740" spans="1:20" ht="15.75" x14ac:dyDescent="0.25">
      <c r="A740" s="195">
        <v>351</v>
      </c>
      <c r="B740" s="195" t="s">
        <v>5336</v>
      </c>
      <c r="C740" s="196" t="s">
        <v>5284</v>
      </c>
      <c r="D740" s="197" t="s">
        <v>3504</v>
      </c>
      <c r="E740" s="230">
        <v>230000</v>
      </c>
      <c r="F740" s="252"/>
      <c r="G740" s="206"/>
      <c r="H740" s="206"/>
      <c r="I740" s="206"/>
      <c r="J740" s="126"/>
      <c r="K740" s="126"/>
      <c r="L740" s="137"/>
      <c r="M740" s="137"/>
      <c r="N740" s="126"/>
      <c r="O740" s="206"/>
      <c r="P740" s="206"/>
      <c r="Q740" s="137"/>
      <c r="R740" s="137"/>
      <c r="S740" s="137"/>
      <c r="T740" s="137"/>
    </row>
    <row r="741" spans="1:20" ht="15.75" x14ac:dyDescent="0.25">
      <c r="A741" s="195">
        <v>352</v>
      </c>
      <c r="B741" s="195" t="s">
        <v>5337</v>
      </c>
      <c r="C741" s="196" t="s">
        <v>5284</v>
      </c>
      <c r="D741" s="197" t="s">
        <v>4842</v>
      </c>
      <c r="E741" s="230">
        <v>560000</v>
      </c>
      <c r="F741" s="252"/>
      <c r="G741" s="206"/>
      <c r="H741" s="206"/>
      <c r="I741" s="206"/>
      <c r="J741" s="126"/>
      <c r="K741" s="126"/>
      <c r="L741" s="137"/>
      <c r="M741" s="137"/>
      <c r="N741" s="126"/>
      <c r="O741" s="206"/>
      <c r="P741" s="206"/>
      <c r="Q741" s="137"/>
      <c r="R741" s="137"/>
      <c r="S741" s="137"/>
      <c r="T741" s="137"/>
    </row>
    <row r="742" spans="1:20" ht="24" x14ac:dyDescent="0.25">
      <c r="A742" s="195">
        <v>353</v>
      </c>
      <c r="B742" s="195" t="s">
        <v>5338</v>
      </c>
      <c r="C742" s="238" t="s">
        <v>5285</v>
      </c>
      <c r="D742" s="197" t="s">
        <v>5360</v>
      </c>
      <c r="E742" s="230">
        <v>1120000</v>
      </c>
      <c r="F742" s="252" t="s">
        <v>4471</v>
      </c>
      <c r="G742" s="206"/>
      <c r="H742" s="206"/>
      <c r="I742" s="206"/>
      <c r="J742" s="126"/>
      <c r="K742" s="126"/>
      <c r="L742" s="137"/>
      <c r="M742" s="137"/>
      <c r="N742" s="126"/>
      <c r="O742" s="206"/>
      <c r="P742" s="206"/>
      <c r="Q742" s="137"/>
      <c r="R742" s="137"/>
      <c r="S742" s="137"/>
      <c r="T742" s="137"/>
    </row>
    <row r="743" spans="1:20" ht="24" x14ac:dyDescent="0.25">
      <c r="A743" s="195">
        <v>354</v>
      </c>
      <c r="B743" s="195" t="s">
        <v>5339</v>
      </c>
      <c r="C743" s="238" t="s">
        <v>5285</v>
      </c>
      <c r="D743" s="197" t="s">
        <v>3504</v>
      </c>
      <c r="E743" s="230">
        <v>460000</v>
      </c>
      <c r="F743" s="252" t="s">
        <v>4471</v>
      </c>
      <c r="G743" s="206"/>
      <c r="H743" s="206"/>
      <c r="I743" s="206"/>
      <c r="J743" s="126"/>
      <c r="K743" s="126"/>
      <c r="L743" s="137"/>
      <c r="M743" s="137"/>
      <c r="N743" s="126"/>
      <c r="O743" s="206"/>
      <c r="P743" s="206"/>
      <c r="Q743" s="137"/>
      <c r="R743" s="137"/>
      <c r="S743" s="137"/>
      <c r="T743" s="137"/>
    </row>
    <row r="744" spans="1:20" ht="15.75" x14ac:dyDescent="0.25">
      <c r="A744" s="195">
        <v>355</v>
      </c>
      <c r="B744" s="195" t="s">
        <v>5340</v>
      </c>
      <c r="C744" s="196" t="s">
        <v>5286</v>
      </c>
      <c r="D744" s="197" t="s">
        <v>5360</v>
      </c>
      <c r="E744" s="230">
        <v>1680000</v>
      </c>
      <c r="F744" s="252"/>
      <c r="G744" s="206"/>
      <c r="H744" s="206"/>
      <c r="I744" s="206"/>
      <c r="J744" s="126"/>
      <c r="K744" s="126"/>
      <c r="L744" s="137"/>
      <c r="M744" s="137"/>
      <c r="N744" s="126"/>
      <c r="O744" s="206"/>
      <c r="P744" s="206"/>
      <c r="Q744" s="137"/>
      <c r="R744" s="137"/>
      <c r="S744" s="137"/>
      <c r="T744" s="137"/>
    </row>
    <row r="745" spans="1:20" ht="15.75" x14ac:dyDescent="0.25">
      <c r="A745" s="195">
        <v>356</v>
      </c>
      <c r="B745" s="195" t="s">
        <v>5341</v>
      </c>
      <c r="C745" s="196" t="s">
        <v>5286</v>
      </c>
      <c r="D745" s="197" t="s">
        <v>3504</v>
      </c>
      <c r="E745" s="230">
        <v>690000</v>
      </c>
      <c r="F745" s="252" t="s">
        <v>4470</v>
      </c>
      <c r="G745" s="206"/>
      <c r="H745" s="206"/>
      <c r="I745" s="206"/>
      <c r="J745" s="126"/>
      <c r="K745" s="126"/>
      <c r="L745" s="137"/>
      <c r="M745" s="137"/>
      <c r="N745" s="126"/>
      <c r="O745" s="206"/>
      <c r="P745" s="206"/>
      <c r="Q745" s="137"/>
      <c r="R745" s="137"/>
      <c r="S745" s="137"/>
      <c r="T745" s="137"/>
    </row>
    <row r="746" spans="1:20" ht="15.75" x14ac:dyDescent="0.25">
      <c r="A746" s="195">
        <v>357</v>
      </c>
      <c r="B746" s="195" t="s">
        <v>5342</v>
      </c>
      <c r="C746" s="196" t="s">
        <v>5287</v>
      </c>
      <c r="D746" s="197" t="s">
        <v>5360</v>
      </c>
      <c r="E746" s="230">
        <v>560000</v>
      </c>
      <c r="F746" s="252"/>
      <c r="G746" s="206"/>
      <c r="H746" s="206"/>
      <c r="I746" s="206"/>
      <c r="J746" s="126"/>
      <c r="K746" s="126"/>
      <c r="L746" s="137"/>
      <c r="M746" s="137"/>
      <c r="N746" s="126"/>
      <c r="O746" s="206"/>
      <c r="P746" s="206"/>
      <c r="Q746" s="137"/>
      <c r="R746" s="137"/>
      <c r="S746" s="137"/>
      <c r="T746" s="137"/>
    </row>
    <row r="747" spans="1:20" ht="15.75" x14ac:dyDescent="0.25">
      <c r="A747" s="195">
        <v>358</v>
      </c>
      <c r="B747" s="195" t="s">
        <v>5343</v>
      </c>
      <c r="C747" s="196" t="s">
        <v>5287</v>
      </c>
      <c r="D747" s="197" t="s">
        <v>3504</v>
      </c>
      <c r="E747" s="230">
        <v>230000</v>
      </c>
      <c r="F747" s="252"/>
      <c r="G747" s="206"/>
      <c r="H747" s="206"/>
      <c r="I747" s="206"/>
      <c r="J747" s="126"/>
      <c r="K747" s="126"/>
      <c r="L747" s="137"/>
      <c r="M747" s="137"/>
      <c r="N747" s="126"/>
      <c r="O747" s="206"/>
      <c r="P747" s="206"/>
      <c r="Q747" s="137"/>
      <c r="R747" s="137"/>
      <c r="S747" s="137"/>
      <c r="T747" s="137"/>
    </row>
    <row r="748" spans="1:20" ht="15.75" x14ac:dyDescent="0.25">
      <c r="A748" s="195">
        <v>359</v>
      </c>
      <c r="B748" s="195" t="s">
        <v>5344</v>
      </c>
      <c r="C748" s="196" t="s">
        <v>5288</v>
      </c>
      <c r="D748" s="197" t="s">
        <v>3504</v>
      </c>
      <c r="E748" s="230">
        <v>230000</v>
      </c>
      <c r="F748" s="252"/>
      <c r="G748" s="206"/>
      <c r="H748" s="206"/>
      <c r="I748" s="206"/>
      <c r="J748" s="126"/>
      <c r="K748" s="126"/>
      <c r="L748" s="137"/>
      <c r="M748" s="137"/>
      <c r="N748" s="126"/>
      <c r="O748" s="206"/>
      <c r="P748" s="206"/>
      <c r="Q748" s="137"/>
      <c r="R748" s="137"/>
      <c r="S748" s="137"/>
      <c r="T748" s="137"/>
    </row>
    <row r="749" spans="1:20" ht="15.75" x14ac:dyDescent="0.25">
      <c r="A749" s="195">
        <v>360</v>
      </c>
      <c r="B749" s="195" t="s">
        <v>5345</v>
      </c>
      <c r="C749" s="196" t="s">
        <v>5288</v>
      </c>
      <c r="D749" s="197" t="s">
        <v>5360</v>
      </c>
      <c r="E749" s="230">
        <v>560000</v>
      </c>
      <c r="F749" s="252"/>
      <c r="G749" s="206"/>
      <c r="H749" s="206"/>
      <c r="I749" s="206"/>
      <c r="J749" s="126"/>
      <c r="K749" s="126"/>
      <c r="L749" s="137"/>
      <c r="M749" s="137"/>
      <c r="N749" s="126"/>
      <c r="O749" s="206"/>
      <c r="P749" s="206"/>
      <c r="Q749" s="137"/>
      <c r="R749" s="137"/>
      <c r="S749" s="137"/>
      <c r="T749" s="137"/>
    </row>
    <row r="750" spans="1:20" ht="15.75" x14ac:dyDescent="0.25">
      <c r="A750" s="195">
        <v>361</v>
      </c>
      <c r="B750" s="195" t="s">
        <v>5346</v>
      </c>
      <c r="C750" s="196" t="s">
        <v>5289</v>
      </c>
      <c r="D750" s="197" t="s">
        <v>5360</v>
      </c>
      <c r="E750" s="230">
        <v>560000</v>
      </c>
      <c r="F750" s="252"/>
      <c r="G750" s="206"/>
      <c r="H750" s="206"/>
      <c r="I750" s="206"/>
      <c r="J750" s="126"/>
      <c r="K750" s="126"/>
      <c r="L750" s="137"/>
      <c r="M750" s="137"/>
      <c r="N750" s="126"/>
      <c r="O750" s="206"/>
      <c r="P750" s="206"/>
      <c r="Q750" s="137"/>
      <c r="R750" s="137"/>
      <c r="S750" s="137"/>
      <c r="T750" s="137"/>
    </row>
    <row r="751" spans="1:20" ht="15.75" x14ac:dyDescent="0.25">
      <c r="A751" s="195">
        <v>362</v>
      </c>
      <c r="B751" s="195" t="s">
        <v>5347</v>
      </c>
      <c r="C751" s="196" t="s">
        <v>5289</v>
      </c>
      <c r="D751" s="197" t="s">
        <v>3504</v>
      </c>
      <c r="E751" s="230">
        <v>230000</v>
      </c>
      <c r="F751" s="252"/>
      <c r="G751" s="206"/>
      <c r="H751" s="206"/>
      <c r="I751" s="206"/>
      <c r="J751" s="126"/>
      <c r="K751" s="126"/>
      <c r="L751" s="137"/>
      <c r="M751" s="137"/>
      <c r="N751" s="126"/>
      <c r="O751" s="206"/>
      <c r="P751" s="206"/>
      <c r="Q751" s="137"/>
      <c r="R751" s="137"/>
      <c r="S751" s="137"/>
      <c r="T751" s="137"/>
    </row>
    <row r="752" spans="1:20" ht="15.75" x14ac:dyDescent="0.25">
      <c r="A752" s="195">
        <v>363</v>
      </c>
      <c r="B752" s="195" t="s">
        <v>5348</v>
      </c>
      <c r="C752" s="196" t="s">
        <v>2912</v>
      </c>
      <c r="D752" s="197" t="s">
        <v>3504</v>
      </c>
      <c r="E752" s="230">
        <v>230000</v>
      </c>
      <c r="F752" s="252"/>
      <c r="G752" s="206"/>
      <c r="H752" s="206"/>
      <c r="I752" s="206"/>
      <c r="J752" s="126"/>
      <c r="K752" s="126"/>
      <c r="L752" s="137"/>
      <c r="M752" s="137"/>
      <c r="N752" s="126"/>
      <c r="O752" s="206"/>
      <c r="P752" s="206"/>
      <c r="Q752" s="137"/>
      <c r="R752" s="137"/>
      <c r="S752" s="137"/>
      <c r="T752" s="137"/>
    </row>
    <row r="753" spans="1:20" ht="15.75" x14ac:dyDescent="0.25">
      <c r="A753" s="195">
        <v>364</v>
      </c>
      <c r="B753" s="195" t="s">
        <v>5349</v>
      </c>
      <c r="C753" s="196" t="s">
        <v>2912</v>
      </c>
      <c r="D753" s="197" t="s">
        <v>5360</v>
      </c>
      <c r="E753" s="230">
        <v>560000</v>
      </c>
      <c r="F753" s="252"/>
      <c r="G753" s="206"/>
      <c r="H753" s="206"/>
      <c r="I753" s="206"/>
      <c r="J753" s="126"/>
      <c r="K753" s="126"/>
      <c r="L753" s="137"/>
      <c r="M753" s="137"/>
      <c r="N753" s="126"/>
      <c r="O753" s="206"/>
      <c r="P753" s="206"/>
      <c r="Q753" s="137"/>
      <c r="R753" s="137"/>
      <c r="S753" s="137"/>
      <c r="T753" s="137"/>
    </row>
    <row r="754" spans="1:20" ht="15.75" x14ac:dyDescent="0.25">
      <c r="A754" s="195">
        <v>365</v>
      </c>
      <c r="B754" s="195" t="s">
        <v>5350</v>
      </c>
      <c r="C754" s="196" t="s">
        <v>5290</v>
      </c>
      <c r="D754" s="197" t="s">
        <v>5360</v>
      </c>
      <c r="E754" s="230">
        <v>560000</v>
      </c>
      <c r="F754" s="252"/>
      <c r="G754" s="206"/>
      <c r="H754" s="206"/>
      <c r="I754" s="206"/>
      <c r="J754" s="126"/>
      <c r="K754" s="126"/>
      <c r="L754" s="137"/>
      <c r="M754" s="137"/>
      <c r="N754" s="126"/>
      <c r="O754" s="206"/>
      <c r="P754" s="206"/>
      <c r="Q754" s="137"/>
      <c r="R754" s="137"/>
      <c r="S754" s="137"/>
      <c r="T754" s="137"/>
    </row>
    <row r="755" spans="1:20" ht="15.75" x14ac:dyDescent="0.25">
      <c r="A755" s="195">
        <v>366</v>
      </c>
      <c r="B755" s="195" t="s">
        <v>5351</v>
      </c>
      <c r="C755" s="196" t="s">
        <v>5290</v>
      </c>
      <c r="D755" s="197" t="s">
        <v>3504</v>
      </c>
      <c r="E755" s="230">
        <v>230000</v>
      </c>
      <c r="F755" s="252"/>
      <c r="G755" s="206"/>
      <c r="H755" s="206"/>
      <c r="I755" s="206"/>
      <c r="J755" s="126"/>
      <c r="K755" s="126"/>
      <c r="L755" s="137"/>
      <c r="M755" s="137"/>
      <c r="N755" s="126"/>
      <c r="O755" s="206"/>
      <c r="P755" s="206"/>
      <c r="Q755" s="137"/>
      <c r="R755" s="137"/>
      <c r="S755" s="137"/>
      <c r="T755" s="137"/>
    </row>
    <row r="756" spans="1:20" ht="15.75" x14ac:dyDescent="0.25">
      <c r="A756" s="195">
        <v>367</v>
      </c>
      <c r="B756" s="195" t="s">
        <v>5352</v>
      </c>
      <c r="C756" s="196" t="s">
        <v>5291</v>
      </c>
      <c r="D756" s="197" t="s">
        <v>3504</v>
      </c>
      <c r="E756" s="230">
        <v>230000</v>
      </c>
      <c r="F756" s="252"/>
      <c r="G756" s="206"/>
      <c r="H756" s="206"/>
      <c r="I756" s="206"/>
      <c r="J756" s="126"/>
      <c r="K756" s="126"/>
      <c r="L756" s="137"/>
      <c r="M756" s="137"/>
      <c r="N756" s="126"/>
      <c r="O756" s="206"/>
      <c r="P756" s="206"/>
      <c r="Q756" s="137"/>
      <c r="R756" s="137"/>
      <c r="S756" s="137"/>
      <c r="T756" s="137"/>
    </row>
    <row r="757" spans="1:20" ht="15.75" x14ac:dyDescent="0.25">
      <c r="A757" s="195">
        <v>368</v>
      </c>
      <c r="B757" s="195" t="s">
        <v>5353</v>
      </c>
      <c r="C757" s="196" t="s">
        <v>5291</v>
      </c>
      <c r="D757" s="197" t="s">
        <v>5360</v>
      </c>
      <c r="E757" s="230">
        <v>560000</v>
      </c>
      <c r="F757" s="252"/>
      <c r="G757" s="206"/>
      <c r="H757" s="206"/>
      <c r="I757" s="206"/>
      <c r="J757" s="126"/>
      <c r="K757" s="126"/>
      <c r="L757" s="137"/>
      <c r="M757" s="137"/>
      <c r="N757" s="126"/>
      <c r="O757" s="206"/>
      <c r="P757" s="206"/>
      <c r="Q757" s="137"/>
      <c r="R757" s="137"/>
      <c r="S757" s="137"/>
      <c r="T757" s="137"/>
    </row>
    <row r="758" spans="1:20" ht="15.75" x14ac:dyDescent="0.25">
      <c r="A758" s="195">
        <v>369</v>
      </c>
      <c r="B758" s="195" t="s">
        <v>5354</v>
      </c>
      <c r="C758" s="196" t="s">
        <v>5292</v>
      </c>
      <c r="D758" s="197" t="s">
        <v>5360</v>
      </c>
      <c r="E758" s="230">
        <v>560000</v>
      </c>
      <c r="F758" s="252"/>
      <c r="G758" s="206"/>
      <c r="H758" s="206"/>
      <c r="I758" s="206"/>
      <c r="J758" s="126"/>
      <c r="K758" s="126"/>
      <c r="L758" s="137"/>
      <c r="M758" s="137"/>
      <c r="N758" s="126"/>
      <c r="O758" s="206"/>
      <c r="P758" s="206"/>
      <c r="Q758" s="137"/>
      <c r="R758" s="137"/>
      <c r="S758" s="137"/>
      <c r="T758" s="137"/>
    </row>
    <row r="759" spans="1:20" ht="15.75" x14ac:dyDescent="0.25">
      <c r="A759" s="195">
        <v>370</v>
      </c>
      <c r="B759" s="195" t="s">
        <v>5355</v>
      </c>
      <c r="C759" s="196" t="s">
        <v>5292</v>
      </c>
      <c r="D759" s="197" t="s">
        <v>3504</v>
      </c>
      <c r="E759" s="230">
        <v>230000</v>
      </c>
      <c r="F759" s="252"/>
      <c r="G759" s="206"/>
      <c r="H759" s="206"/>
      <c r="I759" s="206"/>
      <c r="J759" s="126"/>
      <c r="K759" s="126"/>
      <c r="L759" s="137"/>
      <c r="M759" s="137"/>
      <c r="N759" s="126"/>
      <c r="O759" s="206"/>
      <c r="P759" s="206"/>
      <c r="Q759" s="137"/>
      <c r="R759" s="137"/>
      <c r="S759" s="137"/>
      <c r="T759" s="137"/>
    </row>
    <row r="760" spans="1:20" ht="15.75" x14ac:dyDescent="0.25">
      <c r="A760" s="195">
        <v>371</v>
      </c>
      <c r="B760" s="195" t="s">
        <v>5356</v>
      </c>
      <c r="C760" s="196" t="s">
        <v>4817</v>
      </c>
      <c r="D760" s="197" t="s">
        <v>5360</v>
      </c>
      <c r="E760" s="230">
        <v>560000</v>
      </c>
      <c r="F760" s="252"/>
      <c r="G760" s="206"/>
      <c r="H760" s="206"/>
      <c r="I760" s="206"/>
      <c r="J760" s="126"/>
      <c r="K760" s="126"/>
      <c r="L760" s="137"/>
      <c r="M760" s="137"/>
      <c r="N760" s="126"/>
      <c r="O760" s="206"/>
      <c r="P760" s="206"/>
      <c r="Q760" s="137"/>
      <c r="R760" s="137"/>
      <c r="S760" s="137"/>
      <c r="T760" s="137"/>
    </row>
    <row r="761" spans="1:20" ht="15.75" x14ac:dyDescent="0.25">
      <c r="A761" s="195">
        <v>372</v>
      </c>
      <c r="B761" s="195" t="s">
        <v>5357</v>
      </c>
      <c r="C761" s="196" t="s">
        <v>4817</v>
      </c>
      <c r="D761" s="197" t="s">
        <v>3504</v>
      </c>
      <c r="E761" s="230">
        <v>230000</v>
      </c>
      <c r="F761" s="252"/>
      <c r="G761" s="206"/>
      <c r="H761" s="206"/>
      <c r="I761" s="206"/>
      <c r="J761" s="126"/>
      <c r="K761" s="126"/>
      <c r="L761" s="137"/>
      <c r="M761" s="137"/>
      <c r="N761" s="126"/>
      <c r="O761" s="206"/>
      <c r="P761" s="206"/>
      <c r="Q761" s="137"/>
      <c r="R761" s="137"/>
      <c r="S761" s="137"/>
      <c r="T761" s="137"/>
    </row>
    <row r="762" spans="1:20" ht="15.75" x14ac:dyDescent="0.25">
      <c r="A762" s="195">
        <v>373</v>
      </c>
      <c r="B762" s="195" t="s">
        <v>5358</v>
      </c>
      <c r="C762" s="196" t="s">
        <v>5293</v>
      </c>
      <c r="D762" s="197" t="s">
        <v>3504</v>
      </c>
      <c r="E762" s="230">
        <v>230000</v>
      </c>
      <c r="F762" s="252"/>
      <c r="G762" s="206"/>
      <c r="H762" s="206"/>
      <c r="I762" s="206"/>
      <c r="J762" s="126"/>
      <c r="K762" s="126"/>
      <c r="L762" s="137"/>
      <c r="M762" s="137"/>
      <c r="N762" s="126"/>
      <c r="O762" s="206"/>
      <c r="P762" s="206"/>
      <c r="Q762" s="137"/>
      <c r="R762" s="137"/>
      <c r="S762" s="137"/>
      <c r="T762" s="137"/>
    </row>
    <row r="763" spans="1:20" ht="15.75" x14ac:dyDescent="0.25">
      <c r="A763" s="195">
        <v>374</v>
      </c>
      <c r="B763" s="195" t="s">
        <v>5359</v>
      </c>
      <c r="C763" s="196" t="s">
        <v>5293</v>
      </c>
      <c r="D763" s="197" t="s">
        <v>5360</v>
      </c>
      <c r="E763" s="230">
        <v>560000</v>
      </c>
      <c r="F763" s="252"/>
      <c r="G763" s="254">
        <f>E764-G634</f>
        <v>86130000</v>
      </c>
      <c r="H763" s="206"/>
      <c r="I763" s="206"/>
      <c r="J763" s="126"/>
      <c r="K763" s="126"/>
      <c r="L763" s="137"/>
      <c r="M763" s="137"/>
      <c r="N763" s="126"/>
      <c r="O763" s="206"/>
      <c r="P763" s="206"/>
      <c r="Q763" s="137"/>
      <c r="R763" s="137"/>
      <c r="S763" s="137"/>
      <c r="T763" s="137"/>
    </row>
    <row r="764" spans="1:20" ht="15.75" x14ac:dyDescent="0.25">
      <c r="A764" s="293" t="s">
        <v>330</v>
      </c>
      <c r="B764" s="294"/>
      <c r="C764" s="294"/>
      <c r="D764" s="295"/>
      <c r="E764" s="239">
        <f>SUM(E390:E763)</f>
        <v>177980000</v>
      </c>
      <c r="F764" s="251"/>
      <c r="H764" s="247">
        <f>SUM(E498:E552)</f>
        <v>22500000</v>
      </c>
    </row>
    <row r="765" spans="1:20" ht="15.75" x14ac:dyDescent="0.25">
      <c r="A765" s="296" t="s">
        <v>5361</v>
      </c>
      <c r="B765" s="297"/>
      <c r="C765" s="297"/>
      <c r="D765" s="297"/>
      <c r="E765" s="297"/>
      <c r="F765" s="297"/>
      <c r="H765" s="247">
        <f>SUM(E634:E763)</f>
        <v>63630000</v>
      </c>
    </row>
    <row r="766" spans="1:20" ht="15.75" x14ac:dyDescent="0.25">
      <c r="A766" s="260" t="s">
        <v>5259</v>
      </c>
      <c r="B766" s="260"/>
      <c r="C766" s="260"/>
      <c r="D766" s="260"/>
      <c r="E766" s="260"/>
      <c r="F766" s="260"/>
    </row>
    <row r="767" spans="1:20" ht="15.75" x14ac:dyDescent="0.25">
      <c r="A767" s="261" t="s">
        <v>9</v>
      </c>
      <c r="B767" s="261"/>
      <c r="C767" s="261"/>
      <c r="D767" s="261" t="s">
        <v>10</v>
      </c>
      <c r="E767" s="261"/>
      <c r="F767" s="261"/>
    </row>
    <row r="768" spans="1:20" ht="15.75" x14ac:dyDescent="0.25">
      <c r="A768" s="1"/>
      <c r="B768" s="1"/>
      <c r="C768" s="1"/>
      <c r="D768" s="1"/>
      <c r="E768" s="209"/>
      <c r="F768" s="10"/>
    </row>
    <row r="769" spans="1:11" ht="15.75" x14ac:dyDescent="0.25">
      <c r="A769" s="1"/>
      <c r="B769" s="1"/>
      <c r="C769" s="1"/>
      <c r="D769" s="1"/>
      <c r="E769" s="209"/>
      <c r="F769" s="10"/>
    </row>
    <row r="770" spans="1:11" ht="15.75" x14ac:dyDescent="0.25">
      <c r="A770" s="1"/>
      <c r="B770" s="1"/>
      <c r="C770" s="1"/>
      <c r="D770" s="1"/>
      <c r="E770" s="209"/>
      <c r="F770" s="10"/>
    </row>
    <row r="771" spans="1:11" ht="15.75" x14ac:dyDescent="0.25">
      <c r="A771" s="1"/>
      <c r="B771" s="1"/>
      <c r="C771" s="1"/>
      <c r="D771" s="1"/>
      <c r="E771" s="209"/>
      <c r="F771" s="10"/>
    </row>
    <row r="772" spans="1:11" ht="15.75" x14ac:dyDescent="0.25">
      <c r="A772" s="261" t="s">
        <v>11</v>
      </c>
      <c r="B772" s="261"/>
      <c r="C772" s="261"/>
      <c r="D772" s="261" t="s">
        <v>12</v>
      </c>
      <c r="E772" s="290"/>
      <c r="F772" s="261"/>
    </row>
    <row r="773" spans="1:11" ht="15.75" x14ac:dyDescent="0.25">
      <c r="A773" s="203"/>
      <c r="B773" s="299" t="s">
        <v>183</v>
      </c>
      <c r="C773" s="299"/>
      <c r="D773" s="203"/>
      <c r="E773" s="210"/>
      <c r="F773" s="203"/>
    </row>
    <row r="774" spans="1:11" ht="15.75" x14ac:dyDescent="0.25">
      <c r="A774" s="241" t="s">
        <v>5257</v>
      </c>
      <c r="B774" s="241"/>
      <c r="C774" s="241"/>
      <c r="D774" s="300" t="s">
        <v>5603</v>
      </c>
      <c r="E774" s="301"/>
      <c r="F774" s="300"/>
    </row>
    <row r="775" spans="1:11" ht="15.75" x14ac:dyDescent="0.25">
      <c r="A775" s="205" t="s">
        <v>4780</v>
      </c>
      <c r="B775" s="241"/>
      <c r="C775" s="241"/>
      <c r="D775" s="300" t="s">
        <v>5256</v>
      </c>
      <c r="E775" s="301"/>
      <c r="F775" s="300"/>
    </row>
    <row r="776" spans="1:11" ht="15.75" x14ac:dyDescent="0.25">
      <c r="A776" s="241" t="s">
        <v>5600</v>
      </c>
      <c r="B776" s="241"/>
      <c r="C776" s="241"/>
      <c r="D776" s="300" t="s">
        <v>4105</v>
      </c>
      <c r="E776" s="301"/>
      <c r="F776" s="300"/>
    </row>
    <row r="777" spans="1:11" ht="15.75" x14ac:dyDescent="0.25">
      <c r="A777" s="299" t="s">
        <v>5601</v>
      </c>
      <c r="B777" s="299"/>
      <c r="C777" s="299"/>
      <c r="D777" s="302"/>
      <c r="E777" s="303"/>
      <c r="F777" s="302"/>
      <c r="K777">
        <v>150000</v>
      </c>
    </row>
    <row r="778" spans="1:11" ht="15.75" x14ac:dyDescent="0.25">
      <c r="A778" s="241" t="s">
        <v>5602</v>
      </c>
      <c r="B778" s="241"/>
      <c r="C778" s="241"/>
      <c r="D778" s="203"/>
      <c r="E778" s="210"/>
      <c r="F778" s="203"/>
      <c r="K778">
        <v>210000</v>
      </c>
    </row>
    <row r="779" spans="1:11" x14ac:dyDescent="0.25">
      <c r="K779">
        <v>41860000</v>
      </c>
    </row>
    <row r="780" spans="1:11" x14ac:dyDescent="0.25">
      <c r="K780">
        <v>114140000</v>
      </c>
    </row>
    <row r="781" spans="1:11" x14ac:dyDescent="0.25">
      <c r="K781">
        <v>16640000</v>
      </c>
    </row>
    <row r="782" spans="1:11" x14ac:dyDescent="0.25">
      <c r="K782">
        <v>3200000</v>
      </c>
    </row>
    <row r="783" spans="1:11" x14ac:dyDescent="0.25">
      <c r="K783">
        <v>935000</v>
      </c>
    </row>
    <row r="784" spans="1:11" x14ac:dyDescent="0.25">
      <c r="K784">
        <v>845000</v>
      </c>
    </row>
    <row r="785" spans="11:11" x14ac:dyDescent="0.25">
      <c r="K785">
        <f>SUM(K777:K784)</f>
        <v>177980000</v>
      </c>
    </row>
    <row r="928" spans="1:6" ht="18.75" x14ac:dyDescent="0.3">
      <c r="A928" s="262" t="s">
        <v>166</v>
      </c>
      <c r="B928" s="262"/>
      <c r="C928" s="262"/>
      <c r="D928" s="262"/>
      <c r="E928" s="280"/>
      <c r="F928" s="262"/>
    </row>
    <row r="929" spans="1:19" ht="18.75" x14ac:dyDescent="0.3">
      <c r="A929" s="291" t="s">
        <v>0</v>
      </c>
      <c r="B929" s="291"/>
      <c r="C929" s="291"/>
      <c r="D929" s="291"/>
      <c r="E929" s="292"/>
      <c r="F929" s="291"/>
    </row>
    <row r="930" spans="1:19" ht="18.75" x14ac:dyDescent="0.3">
      <c r="A930" s="236"/>
      <c r="B930" s="236"/>
      <c r="C930" s="236"/>
      <c r="D930" s="236"/>
      <c r="E930" s="237"/>
      <c r="F930" s="236"/>
    </row>
    <row r="931" spans="1:19" ht="22.5" x14ac:dyDescent="0.3">
      <c r="A931" s="264" t="s">
        <v>1565</v>
      </c>
      <c r="B931" s="264"/>
      <c r="C931" s="264"/>
      <c r="D931" s="264"/>
      <c r="E931" s="288"/>
      <c r="F931" s="264"/>
    </row>
    <row r="932" spans="1:19" ht="22.5" x14ac:dyDescent="0.3">
      <c r="A932" s="201"/>
      <c r="B932" s="201"/>
      <c r="C932" s="201"/>
      <c r="D932" s="201"/>
      <c r="E932" s="226"/>
      <c r="F932" s="201"/>
    </row>
    <row r="933" spans="1:19" ht="22.5" customHeight="1" x14ac:dyDescent="0.25">
      <c r="A933" s="25" t="s">
        <v>1</v>
      </c>
      <c r="B933" s="25" t="s">
        <v>2</v>
      </c>
      <c r="C933" s="190" t="s">
        <v>3587</v>
      </c>
      <c r="D933" s="25" t="s">
        <v>5</v>
      </c>
      <c r="E933" s="208" t="s">
        <v>6</v>
      </c>
      <c r="F933" s="25" t="s">
        <v>1564</v>
      </c>
    </row>
    <row r="934" spans="1:19" ht="15.75" customHeight="1" x14ac:dyDescent="0.25">
      <c r="A934" s="195">
        <v>1</v>
      </c>
      <c r="B934" s="195" t="s">
        <v>4576</v>
      </c>
      <c r="C934" s="207" t="s">
        <v>4487</v>
      </c>
      <c r="D934" s="197" t="s">
        <v>4456</v>
      </c>
      <c r="E934" s="230">
        <v>560000</v>
      </c>
      <c r="F934" s="195"/>
      <c r="G934" s="230">
        <v>560000</v>
      </c>
      <c r="H934" s="206"/>
      <c r="I934" s="206"/>
      <c r="J934" s="126"/>
      <c r="K934" s="126"/>
      <c r="L934" s="137"/>
      <c r="M934" s="137"/>
      <c r="N934" s="126"/>
      <c r="O934" s="206"/>
      <c r="P934" s="206"/>
      <c r="Q934" s="137"/>
      <c r="R934" s="137"/>
      <c r="S934" s="137"/>
    </row>
    <row r="935" spans="1:19" ht="15.75" customHeight="1" x14ac:dyDescent="0.25">
      <c r="A935" s="195">
        <v>2</v>
      </c>
      <c r="B935" s="195" t="s">
        <v>4577</v>
      </c>
      <c r="C935" s="207" t="s">
        <v>4487</v>
      </c>
      <c r="D935" s="197" t="s">
        <v>3504</v>
      </c>
      <c r="E935" s="230">
        <v>230000</v>
      </c>
      <c r="F935" s="195"/>
      <c r="G935" s="230">
        <v>230000</v>
      </c>
      <c r="H935" s="206"/>
      <c r="I935" s="206"/>
      <c r="J935" s="126"/>
      <c r="K935" s="126"/>
      <c r="L935" s="137"/>
      <c r="M935" s="137"/>
      <c r="N935" s="126"/>
      <c r="O935" s="206"/>
      <c r="P935" s="206"/>
      <c r="Q935" s="137"/>
      <c r="R935" s="137"/>
      <c r="S935" s="137"/>
    </row>
    <row r="936" spans="1:19" ht="15.75" customHeight="1" x14ac:dyDescent="0.25">
      <c r="A936" s="195">
        <v>3</v>
      </c>
      <c r="B936" s="195" t="s">
        <v>4578</v>
      </c>
      <c r="C936" s="207" t="s">
        <v>4488</v>
      </c>
      <c r="D936" s="197" t="s">
        <v>3504</v>
      </c>
      <c r="E936" s="230">
        <v>230000</v>
      </c>
      <c r="F936" s="195"/>
      <c r="G936" s="230">
        <v>230000</v>
      </c>
      <c r="H936" s="206"/>
      <c r="I936" s="206"/>
      <c r="J936" s="126"/>
      <c r="K936" s="126"/>
      <c r="L936" s="137"/>
      <c r="M936" s="137"/>
      <c r="N936" s="126"/>
      <c r="O936" s="206"/>
      <c r="P936" s="206"/>
      <c r="Q936" s="137"/>
      <c r="R936" s="137"/>
      <c r="S936" s="137"/>
    </row>
    <row r="937" spans="1:19" ht="15.75" customHeight="1" x14ac:dyDescent="0.25">
      <c r="A937" s="195">
        <v>4</v>
      </c>
      <c r="B937" s="195" t="s">
        <v>4579</v>
      </c>
      <c r="C937" s="207" t="s">
        <v>4488</v>
      </c>
      <c r="D937" s="197" t="s">
        <v>4456</v>
      </c>
      <c r="E937" s="230">
        <v>560000</v>
      </c>
      <c r="F937" s="195"/>
      <c r="G937" s="230">
        <v>560000</v>
      </c>
      <c r="H937" s="206"/>
      <c r="I937" s="206"/>
      <c r="J937" s="126"/>
      <c r="K937" s="126"/>
      <c r="L937" s="137"/>
      <c r="M937" s="137"/>
      <c r="N937" s="126"/>
      <c r="O937" s="206"/>
      <c r="P937" s="206"/>
      <c r="Q937" s="137"/>
      <c r="R937" s="137"/>
      <c r="S937" s="137"/>
    </row>
    <row r="938" spans="1:19" ht="15.75" customHeight="1" x14ac:dyDescent="0.25">
      <c r="A938" s="195">
        <v>5</v>
      </c>
      <c r="B938" s="195" t="s">
        <v>4580</v>
      </c>
      <c r="C938" s="207" t="s">
        <v>4489</v>
      </c>
      <c r="D938" s="197" t="s">
        <v>4456</v>
      </c>
      <c r="E938" s="230">
        <v>560000</v>
      </c>
      <c r="F938" s="195"/>
      <c r="G938" s="230">
        <v>560000</v>
      </c>
      <c r="H938" s="206"/>
      <c r="I938" s="206"/>
      <c r="J938" s="126"/>
      <c r="K938" s="126"/>
      <c r="L938" s="137"/>
      <c r="M938" s="137"/>
      <c r="N938" s="126"/>
      <c r="O938" s="206"/>
      <c r="P938" s="206"/>
      <c r="Q938" s="137"/>
      <c r="R938" s="137"/>
      <c r="S938" s="137"/>
    </row>
    <row r="939" spans="1:19" ht="15.75" customHeight="1" x14ac:dyDescent="0.25">
      <c r="A939" s="195">
        <v>6</v>
      </c>
      <c r="B939" s="195" t="s">
        <v>4581</v>
      </c>
      <c r="C939" s="207" t="s">
        <v>4489</v>
      </c>
      <c r="D939" s="197" t="s">
        <v>3504</v>
      </c>
      <c r="E939" s="230">
        <v>230000</v>
      </c>
      <c r="F939" s="195"/>
      <c r="G939" s="230">
        <v>230000</v>
      </c>
      <c r="H939" s="206"/>
      <c r="I939" s="206"/>
      <c r="J939" s="126"/>
      <c r="K939" s="126"/>
      <c r="L939" s="137"/>
      <c r="M939" s="137"/>
      <c r="N939" s="126"/>
      <c r="O939" s="206"/>
      <c r="P939" s="206"/>
      <c r="Q939" s="137"/>
      <c r="R939" s="137"/>
      <c r="S939" s="137"/>
    </row>
    <row r="940" spans="1:19" ht="15.75" customHeight="1" x14ac:dyDescent="0.25">
      <c r="A940" s="195">
        <v>7</v>
      </c>
      <c r="B940" s="195" t="s">
        <v>4582</v>
      </c>
      <c r="C940" s="207" t="s">
        <v>4490</v>
      </c>
      <c r="D940" s="197" t="s">
        <v>3504</v>
      </c>
      <c r="E940" s="230">
        <v>230000</v>
      </c>
      <c r="F940" s="195"/>
      <c r="G940" s="230">
        <v>230000</v>
      </c>
      <c r="H940" s="206"/>
      <c r="I940" s="206"/>
      <c r="J940" s="126"/>
      <c r="K940" s="126"/>
      <c r="L940" s="137"/>
      <c r="M940" s="137"/>
      <c r="N940" s="126"/>
      <c r="O940" s="206"/>
      <c r="P940" s="206"/>
      <c r="Q940" s="137"/>
      <c r="R940" s="137"/>
      <c r="S940" s="137"/>
    </row>
    <row r="941" spans="1:19" ht="15.75" customHeight="1" x14ac:dyDescent="0.25">
      <c r="A941" s="195">
        <v>8</v>
      </c>
      <c r="B941" s="195" t="s">
        <v>4583</v>
      </c>
      <c r="C941" s="207" t="s">
        <v>4490</v>
      </c>
      <c r="D941" s="197" t="s">
        <v>4456</v>
      </c>
      <c r="E941" s="230">
        <v>560000</v>
      </c>
      <c r="F941" s="195"/>
      <c r="G941" s="230">
        <v>560000</v>
      </c>
      <c r="H941" s="206"/>
      <c r="I941" s="206"/>
      <c r="J941" s="126"/>
      <c r="K941" s="126"/>
      <c r="L941" s="137"/>
      <c r="M941" s="137"/>
      <c r="N941" s="126"/>
      <c r="O941" s="206"/>
      <c r="P941" s="206"/>
      <c r="Q941" s="137"/>
      <c r="R941" s="137"/>
      <c r="S941" s="137"/>
    </row>
    <row r="942" spans="1:19" ht="15.75" customHeight="1" x14ac:dyDescent="0.25">
      <c r="A942" s="195">
        <v>9</v>
      </c>
      <c r="B942" s="195" t="s">
        <v>4584</v>
      </c>
      <c r="C942" s="207" t="s">
        <v>4491</v>
      </c>
      <c r="D942" s="197" t="s">
        <v>4456</v>
      </c>
      <c r="E942" s="230">
        <v>560000</v>
      </c>
      <c r="F942" s="195"/>
      <c r="G942" s="230">
        <v>560000</v>
      </c>
      <c r="H942" s="206"/>
      <c r="I942" s="206"/>
      <c r="J942" s="126"/>
      <c r="K942" s="126"/>
      <c r="L942" s="137"/>
      <c r="M942" s="137"/>
      <c r="N942" s="126"/>
      <c r="O942" s="206"/>
      <c r="P942" s="206"/>
      <c r="Q942" s="137"/>
      <c r="R942" s="137"/>
      <c r="S942" s="137"/>
    </row>
    <row r="943" spans="1:19" ht="15.75" customHeight="1" x14ac:dyDescent="0.25">
      <c r="A943" s="195">
        <v>10</v>
      </c>
      <c r="B943" s="195" t="s">
        <v>4585</v>
      </c>
      <c r="C943" s="207" t="s">
        <v>4491</v>
      </c>
      <c r="D943" s="197" t="s">
        <v>3504</v>
      </c>
      <c r="E943" s="230">
        <v>230000</v>
      </c>
      <c r="F943" s="195"/>
      <c r="G943" s="230">
        <v>230000</v>
      </c>
      <c r="H943" s="206"/>
      <c r="I943" s="206"/>
      <c r="J943" s="126"/>
      <c r="K943" s="126"/>
      <c r="L943" s="137"/>
      <c r="M943" s="137"/>
      <c r="N943" s="126"/>
      <c r="O943" s="206"/>
      <c r="P943" s="206"/>
      <c r="Q943" s="137"/>
      <c r="R943" s="137"/>
      <c r="S943" s="137"/>
    </row>
    <row r="944" spans="1:19" ht="15.75" customHeight="1" x14ac:dyDescent="0.25">
      <c r="A944" s="195">
        <v>11</v>
      </c>
      <c r="B944" s="195" t="s">
        <v>4586</v>
      </c>
      <c r="C944" s="207" t="s">
        <v>4492</v>
      </c>
      <c r="D944" s="197" t="s">
        <v>4456</v>
      </c>
      <c r="E944" s="230">
        <v>560000</v>
      </c>
      <c r="F944" s="195"/>
      <c r="G944" s="230">
        <v>560000</v>
      </c>
      <c r="H944" s="206"/>
      <c r="I944" s="206"/>
      <c r="J944" s="126"/>
      <c r="K944" s="126"/>
      <c r="L944" s="137"/>
      <c r="M944" s="137"/>
      <c r="N944" s="126"/>
      <c r="O944" s="206"/>
      <c r="P944" s="206"/>
      <c r="Q944" s="137"/>
      <c r="R944" s="137"/>
      <c r="S944" s="137"/>
    </row>
    <row r="945" spans="1:19" ht="15.75" customHeight="1" x14ac:dyDescent="0.25">
      <c r="A945" s="195">
        <v>12</v>
      </c>
      <c r="B945" s="195" t="s">
        <v>4587</v>
      </c>
      <c r="C945" s="207" t="s">
        <v>4492</v>
      </c>
      <c r="D945" s="197" t="s">
        <v>3504</v>
      </c>
      <c r="E945" s="230">
        <v>230000</v>
      </c>
      <c r="F945" s="195"/>
      <c r="G945" s="230">
        <v>230000</v>
      </c>
      <c r="H945" s="206"/>
      <c r="I945" s="206"/>
      <c r="J945" s="126"/>
      <c r="K945" s="126"/>
      <c r="L945" s="137"/>
      <c r="M945" s="137"/>
      <c r="N945" s="126"/>
      <c r="O945" s="206"/>
      <c r="P945" s="206"/>
      <c r="Q945" s="137"/>
      <c r="R945" s="137"/>
      <c r="S945" s="137"/>
    </row>
    <row r="946" spans="1:19" ht="15.75" customHeight="1" x14ac:dyDescent="0.25">
      <c r="A946" s="195">
        <v>13</v>
      </c>
      <c r="B946" s="195" t="s">
        <v>4588</v>
      </c>
      <c r="C946" s="207" t="s">
        <v>4493</v>
      </c>
      <c r="D946" s="197" t="s">
        <v>3504</v>
      </c>
      <c r="E946" s="230">
        <v>230000</v>
      </c>
      <c r="F946" s="195"/>
      <c r="G946" s="230">
        <v>230000</v>
      </c>
      <c r="H946" s="206"/>
      <c r="I946" s="206"/>
      <c r="J946" s="126"/>
      <c r="K946" s="126"/>
      <c r="L946" s="137"/>
      <c r="M946" s="137"/>
      <c r="N946" s="126"/>
      <c r="O946" s="206"/>
      <c r="P946" s="206"/>
      <c r="Q946" s="137"/>
      <c r="R946" s="137"/>
      <c r="S946" s="137"/>
    </row>
    <row r="947" spans="1:19" ht="15.75" customHeight="1" x14ac:dyDescent="0.25">
      <c r="A947" s="195">
        <v>14</v>
      </c>
      <c r="B947" s="195" t="s">
        <v>4589</v>
      </c>
      <c r="C947" s="207" t="s">
        <v>4493</v>
      </c>
      <c r="D947" s="197" t="s">
        <v>4456</v>
      </c>
      <c r="E947" s="230">
        <v>560000</v>
      </c>
      <c r="F947" s="195"/>
      <c r="G947" s="230">
        <v>560000</v>
      </c>
      <c r="H947" s="206"/>
      <c r="I947" s="206"/>
      <c r="J947" s="126"/>
      <c r="K947" s="126"/>
      <c r="L947" s="137"/>
      <c r="M947" s="137"/>
      <c r="N947" s="126"/>
      <c r="O947" s="206"/>
      <c r="P947" s="206"/>
      <c r="Q947" s="137"/>
      <c r="R947" s="137"/>
      <c r="S947" s="137"/>
    </row>
    <row r="948" spans="1:19" ht="15.75" customHeight="1" x14ac:dyDescent="0.25">
      <c r="A948" s="195">
        <v>15</v>
      </c>
      <c r="B948" s="195" t="s">
        <v>4590</v>
      </c>
      <c r="C948" s="207" t="s">
        <v>4494</v>
      </c>
      <c r="D948" s="197" t="s">
        <v>4456</v>
      </c>
      <c r="E948" s="230">
        <v>560000</v>
      </c>
      <c r="F948" s="195"/>
      <c r="G948" s="230">
        <v>560000</v>
      </c>
      <c r="H948" s="206"/>
      <c r="I948" s="206"/>
      <c r="J948" s="126"/>
      <c r="K948" s="126"/>
      <c r="L948" s="137"/>
      <c r="M948" s="137"/>
      <c r="N948" s="126"/>
      <c r="O948" s="206"/>
      <c r="P948" s="206"/>
      <c r="Q948" s="137"/>
      <c r="R948" s="137"/>
      <c r="S948" s="137"/>
    </row>
    <row r="949" spans="1:19" ht="15.75" customHeight="1" x14ac:dyDescent="0.25">
      <c r="A949" s="195">
        <v>16</v>
      </c>
      <c r="B949" s="195" t="s">
        <v>4591</v>
      </c>
      <c r="C949" s="207" t="s">
        <v>4494</v>
      </c>
      <c r="D949" s="197" t="s">
        <v>3504</v>
      </c>
      <c r="E949" s="230">
        <v>230000</v>
      </c>
      <c r="F949" s="195"/>
      <c r="G949" s="230">
        <v>230000</v>
      </c>
      <c r="H949" s="206"/>
      <c r="I949" s="206"/>
      <c r="J949" s="126"/>
      <c r="K949" s="126"/>
      <c r="L949" s="137"/>
      <c r="M949" s="137"/>
      <c r="N949" s="126"/>
      <c r="O949" s="206"/>
      <c r="P949" s="206"/>
      <c r="Q949" s="137"/>
      <c r="R949" s="137"/>
      <c r="S949" s="137"/>
    </row>
    <row r="950" spans="1:19" ht="15.75" customHeight="1" x14ac:dyDescent="0.25">
      <c r="A950" s="195">
        <v>17</v>
      </c>
      <c r="B950" s="195" t="s">
        <v>4592</v>
      </c>
      <c r="C950" s="207" t="s">
        <v>4495</v>
      </c>
      <c r="D950" s="197" t="s">
        <v>3504</v>
      </c>
      <c r="E950" s="230">
        <v>230000</v>
      </c>
      <c r="F950" s="195"/>
      <c r="G950" s="230">
        <v>230000</v>
      </c>
      <c r="H950" s="206"/>
      <c r="I950" s="206"/>
      <c r="J950" s="126"/>
      <c r="K950" s="126"/>
      <c r="L950" s="137"/>
      <c r="M950" s="137"/>
      <c r="N950" s="126"/>
      <c r="O950" s="206"/>
      <c r="P950" s="206"/>
      <c r="Q950" s="137"/>
      <c r="R950" s="137"/>
      <c r="S950" s="137"/>
    </row>
    <row r="951" spans="1:19" ht="15.75" customHeight="1" x14ac:dyDescent="0.25">
      <c r="A951" s="195">
        <v>18</v>
      </c>
      <c r="B951" s="195" t="s">
        <v>4593</v>
      </c>
      <c r="C951" s="207" t="s">
        <v>4495</v>
      </c>
      <c r="D951" s="197" t="s">
        <v>4456</v>
      </c>
      <c r="E951" s="230">
        <v>560000</v>
      </c>
      <c r="F951" s="195"/>
      <c r="G951" s="230">
        <v>560000</v>
      </c>
      <c r="H951" s="206"/>
      <c r="I951" s="206"/>
      <c r="J951" s="126"/>
      <c r="K951" s="126"/>
      <c r="L951" s="137"/>
      <c r="M951" s="137"/>
      <c r="N951" s="126"/>
      <c r="O951" s="206"/>
      <c r="P951" s="206"/>
      <c r="Q951" s="137"/>
      <c r="R951" s="137"/>
      <c r="S951" s="137"/>
    </row>
    <row r="952" spans="1:19" ht="15.75" customHeight="1" x14ac:dyDescent="0.25">
      <c r="A952" s="195">
        <v>19</v>
      </c>
      <c r="B952" s="195" t="s">
        <v>4594</v>
      </c>
      <c r="C952" s="207" t="s">
        <v>4496</v>
      </c>
      <c r="D952" s="197" t="s">
        <v>4456</v>
      </c>
      <c r="E952" s="230">
        <v>560000</v>
      </c>
      <c r="F952" s="195"/>
      <c r="G952" s="230">
        <v>560000</v>
      </c>
      <c r="H952" s="206"/>
      <c r="I952" s="206"/>
      <c r="J952" s="126"/>
      <c r="K952" s="126"/>
      <c r="L952" s="137"/>
      <c r="M952" s="137"/>
      <c r="N952" s="126"/>
      <c r="O952" s="206"/>
      <c r="P952" s="206"/>
      <c r="Q952" s="137"/>
      <c r="R952" s="137"/>
      <c r="S952" s="137"/>
    </row>
    <row r="953" spans="1:19" ht="15.75" customHeight="1" x14ac:dyDescent="0.25">
      <c r="A953" s="195">
        <v>20</v>
      </c>
      <c r="B953" s="195" t="s">
        <v>4595</v>
      </c>
      <c r="C953" s="207" t="s">
        <v>4496</v>
      </c>
      <c r="D953" s="197" t="s">
        <v>3504</v>
      </c>
      <c r="E953" s="230">
        <v>230000</v>
      </c>
      <c r="F953" s="195"/>
      <c r="G953" s="230">
        <v>230000</v>
      </c>
      <c r="H953" s="206"/>
      <c r="I953" s="206"/>
      <c r="J953" s="126"/>
      <c r="K953" s="126"/>
      <c r="L953" s="137"/>
      <c r="M953" s="137"/>
      <c r="N953" s="126"/>
      <c r="O953" s="206"/>
      <c r="P953" s="206"/>
      <c r="Q953" s="137"/>
      <c r="R953" s="137"/>
      <c r="S953" s="137"/>
    </row>
    <row r="954" spans="1:19" ht="15.75" customHeight="1" x14ac:dyDescent="0.25">
      <c r="A954" s="195">
        <v>21</v>
      </c>
      <c r="B954" s="195" t="s">
        <v>4596</v>
      </c>
      <c r="C954" s="207" t="s">
        <v>4497</v>
      </c>
      <c r="D954" s="197" t="s">
        <v>4456</v>
      </c>
      <c r="E954" s="230">
        <v>560000</v>
      </c>
      <c r="F954" s="195"/>
      <c r="G954" s="230">
        <v>560000</v>
      </c>
      <c r="H954" s="206"/>
      <c r="I954" s="206"/>
      <c r="J954" s="126"/>
      <c r="K954" s="126"/>
      <c r="L954" s="137"/>
      <c r="M954" s="137"/>
      <c r="N954" s="126"/>
      <c r="O954" s="206"/>
      <c r="P954" s="206"/>
      <c r="Q954" s="137"/>
      <c r="R954" s="137"/>
      <c r="S954" s="137"/>
    </row>
    <row r="955" spans="1:19" ht="15.75" customHeight="1" x14ac:dyDescent="0.25">
      <c r="A955" s="195">
        <v>22</v>
      </c>
      <c r="B955" s="195" t="s">
        <v>4597</v>
      </c>
      <c r="C955" s="207" t="s">
        <v>4497</v>
      </c>
      <c r="D955" s="197" t="s">
        <v>3504</v>
      </c>
      <c r="E955" s="230">
        <v>230000</v>
      </c>
      <c r="F955" s="195"/>
      <c r="G955" s="230">
        <v>230000</v>
      </c>
      <c r="H955" s="206"/>
      <c r="I955" s="206"/>
      <c r="J955" s="126"/>
      <c r="K955" s="126"/>
      <c r="L955" s="137"/>
      <c r="M955" s="137"/>
      <c r="N955" s="126"/>
      <c r="O955" s="206"/>
      <c r="P955" s="206"/>
      <c r="Q955" s="137"/>
      <c r="R955" s="137"/>
      <c r="S955" s="137"/>
    </row>
    <row r="956" spans="1:19" ht="15.75" customHeight="1" x14ac:dyDescent="0.25">
      <c r="A956" s="195">
        <v>23</v>
      </c>
      <c r="B956" s="195" t="s">
        <v>4598</v>
      </c>
      <c r="C956" s="207" t="s">
        <v>4498</v>
      </c>
      <c r="D956" s="197" t="s">
        <v>3504</v>
      </c>
      <c r="E956" s="230">
        <v>230000</v>
      </c>
      <c r="F956" s="195"/>
      <c r="G956" s="230">
        <v>230000</v>
      </c>
      <c r="H956" s="206"/>
      <c r="I956" s="206"/>
      <c r="J956" s="126"/>
      <c r="K956" s="126"/>
      <c r="L956" s="137"/>
      <c r="M956" s="137"/>
      <c r="N956" s="126"/>
      <c r="O956" s="206"/>
      <c r="P956" s="206"/>
      <c r="Q956" s="137"/>
      <c r="R956" s="137"/>
      <c r="S956" s="137"/>
    </row>
    <row r="957" spans="1:19" ht="15.75" customHeight="1" x14ac:dyDescent="0.25">
      <c r="A957" s="195">
        <v>24</v>
      </c>
      <c r="B957" s="195" t="s">
        <v>4599</v>
      </c>
      <c r="C957" s="207" t="s">
        <v>4498</v>
      </c>
      <c r="D957" s="197" t="s">
        <v>4456</v>
      </c>
      <c r="E957" s="230">
        <v>560000</v>
      </c>
      <c r="F957" s="195"/>
      <c r="G957" s="230">
        <v>560000</v>
      </c>
      <c r="H957" s="206"/>
      <c r="I957" s="206"/>
      <c r="J957" s="126"/>
      <c r="K957" s="126"/>
      <c r="L957" s="137"/>
      <c r="M957" s="137"/>
      <c r="N957" s="126"/>
      <c r="O957" s="206"/>
      <c r="P957" s="206"/>
      <c r="Q957" s="137"/>
      <c r="R957" s="137"/>
      <c r="S957" s="137"/>
    </row>
    <row r="958" spans="1:19" ht="15.75" customHeight="1" x14ac:dyDescent="0.25">
      <c r="A958" s="195">
        <v>25</v>
      </c>
      <c r="B958" s="195" t="s">
        <v>4600</v>
      </c>
      <c r="C958" s="207" t="s">
        <v>4499</v>
      </c>
      <c r="D958" s="197" t="s">
        <v>4456</v>
      </c>
      <c r="E958" s="230">
        <v>560000</v>
      </c>
      <c r="F958" s="195"/>
      <c r="G958" s="230">
        <v>560000</v>
      </c>
      <c r="H958" s="206"/>
      <c r="I958" s="206"/>
      <c r="J958" s="126"/>
      <c r="K958" s="126"/>
      <c r="L958" s="137"/>
      <c r="M958" s="137"/>
      <c r="N958" s="126"/>
      <c r="O958" s="206"/>
      <c r="P958" s="206"/>
      <c r="Q958" s="137"/>
      <c r="R958" s="137"/>
      <c r="S958" s="137"/>
    </row>
    <row r="959" spans="1:19" ht="15.75" customHeight="1" x14ac:dyDescent="0.25">
      <c r="A959" s="195">
        <v>26</v>
      </c>
      <c r="B959" s="195" t="s">
        <v>4601</v>
      </c>
      <c r="C959" s="207" t="s">
        <v>4499</v>
      </c>
      <c r="D959" s="197" t="s">
        <v>3504</v>
      </c>
      <c r="E959" s="230">
        <v>230000</v>
      </c>
      <c r="F959" s="195"/>
      <c r="G959" s="230">
        <v>230000</v>
      </c>
      <c r="H959" s="206"/>
      <c r="I959" s="206"/>
      <c r="J959" s="126"/>
      <c r="K959" s="126"/>
      <c r="L959" s="137"/>
      <c r="M959" s="137"/>
      <c r="N959" s="126"/>
      <c r="O959" s="206"/>
      <c r="P959" s="206"/>
      <c r="Q959" s="137"/>
      <c r="R959" s="137"/>
      <c r="S959" s="137"/>
    </row>
    <row r="960" spans="1:19" ht="15.75" customHeight="1" x14ac:dyDescent="0.25">
      <c r="A960" s="195">
        <v>27</v>
      </c>
      <c r="B960" s="195" t="s">
        <v>4602</v>
      </c>
      <c r="C960" s="207" t="s">
        <v>4500</v>
      </c>
      <c r="D960" s="197" t="s">
        <v>3504</v>
      </c>
      <c r="E960" s="230">
        <v>230000</v>
      </c>
      <c r="F960" s="195"/>
      <c r="G960" s="230">
        <v>230000</v>
      </c>
      <c r="H960" s="206"/>
      <c r="I960" s="206"/>
      <c r="J960" s="126"/>
      <c r="K960" s="126"/>
      <c r="L960" s="137"/>
      <c r="M960" s="137"/>
      <c r="N960" s="126"/>
      <c r="O960" s="206"/>
      <c r="P960" s="206"/>
      <c r="Q960" s="137"/>
      <c r="R960" s="137"/>
      <c r="S960" s="137"/>
    </row>
    <row r="961" spans="1:19" ht="15.75" customHeight="1" x14ac:dyDescent="0.25">
      <c r="A961" s="195">
        <v>28</v>
      </c>
      <c r="B961" s="195" t="s">
        <v>4603</v>
      </c>
      <c r="C961" s="207" t="s">
        <v>4501</v>
      </c>
      <c r="D961" s="197" t="s">
        <v>4456</v>
      </c>
      <c r="E961" s="230">
        <v>560000</v>
      </c>
      <c r="F961" s="195"/>
      <c r="G961" s="230">
        <v>560000</v>
      </c>
      <c r="H961" s="206"/>
      <c r="I961" s="206"/>
      <c r="J961" s="126"/>
      <c r="K961" s="126"/>
      <c r="L961" s="137"/>
      <c r="M961" s="137"/>
      <c r="N961" s="126"/>
      <c r="O961" s="206"/>
      <c r="P961" s="206"/>
      <c r="Q961" s="137"/>
      <c r="R961" s="137"/>
      <c r="S961" s="137"/>
    </row>
    <row r="962" spans="1:19" ht="15.75" customHeight="1" x14ac:dyDescent="0.25">
      <c r="A962" s="195">
        <v>29</v>
      </c>
      <c r="B962" s="195" t="s">
        <v>4604</v>
      </c>
      <c r="C962" s="207" t="s">
        <v>4501</v>
      </c>
      <c r="D962" s="197" t="s">
        <v>3504</v>
      </c>
      <c r="E962" s="230">
        <v>230000</v>
      </c>
      <c r="F962" s="195"/>
      <c r="G962" s="230">
        <v>230000</v>
      </c>
      <c r="H962" s="206"/>
      <c r="I962" s="206"/>
      <c r="J962" s="126"/>
      <c r="K962" s="126"/>
      <c r="L962" s="137"/>
      <c r="M962" s="137"/>
      <c r="N962" s="126"/>
      <c r="O962" s="206"/>
      <c r="P962" s="206"/>
      <c r="Q962" s="137"/>
      <c r="R962" s="137"/>
      <c r="S962" s="137"/>
    </row>
    <row r="963" spans="1:19" ht="15.75" customHeight="1" x14ac:dyDescent="0.25">
      <c r="A963" s="195">
        <v>30</v>
      </c>
      <c r="B963" s="195" t="s">
        <v>4605</v>
      </c>
      <c r="C963" s="207" t="s">
        <v>4500</v>
      </c>
      <c r="D963" s="197" t="s">
        <v>4456</v>
      </c>
      <c r="E963" s="230">
        <v>560000</v>
      </c>
      <c r="F963" s="195"/>
      <c r="G963" s="230">
        <v>560000</v>
      </c>
      <c r="H963" s="206"/>
      <c r="I963" s="206"/>
      <c r="J963" s="126"/>
      <c r="K963" s="126"/>
      <c r="L963" s="137"/>
      <c r="M963" s="137"/>
      <c r="N963" s="126"/>
      <c r="O963" s="206"/>
      <c r="P963" s="206"/>
      <c r="Q963" s="137"/>
      <c r="R963" s="137"/>
      <c r="S963" s="137"/>
    </row>
    <row r="964" spans="1:19" ht="15.75" customHeight="1" x14ac:dyDescent="0.25">
      <c r="A964" s="195">
        <v>31</v>
      </c>
      <c r="B964" s="195" t="s">
        <v>4606</v>
      </c>
      <c r="C964" s="207" t="s">
        <v>4502</v>
      </c>
      <c r="D964" s="197" t="s">
        <v>4456</v>
      </c>
      <c r="E964" s="230">
        <v>560000</v>
      </c>
      <c r="F964" s="195"/>
      <c r="G964" s="230">
        <v>560000</v>
      </c>
      <c r="H964" s="206"/>
      <c r="I964" s="206"/>
      <c r="J964" s="126"/>
      <c r="K964" s="126"/>
      <c r="L964" s="137"/>
      <c r="M964" s="137"/>
      <c r="N964" s="126"/>
      <c r="O964" s="206"/>
      <c r="P964" s="206"/>
      <c r="Q964" s="137"/>
      <c r="R964" s="137"/>
      <c r="S964" s="137"/>
    </row>
    <row r="965" spans="1:19" ht="15.75" customHeight="1" x14ac:dyDescent="0.25">
      <c r="A965" s="195">
        <v>32</v>
      </c>
      <c r="B965" s="195" t="s">
        <v>4607</v>
      </c>
      <c r="C965" s="207" t="s">
        <v>4502</v>
      </c>
      <c r="D965" s="197" t="s">
        <v>3504</v>
      </c>
      <c r="E965" s="230">
        <v>230000</v>
      </c>
      <c r="F965" s="195"/>
      <c r="G965" s="230">
        <v>230000</v>
      </c>
      <c r="H965" s="206"/>
      <c r="I965" s="206"/>
      <c r="J965" s="126"/>
      <c r="K965" s="126"/>
      <c r="L965" s="137"/>
      <c r="M965" s="137"/>
      <c r="N965" s="126"/>
      <c r="O965" s="206"/>
      <c r="P965" s="206"/>
      <c r="Q965" s="137"/>
      <c r="R965" s="137"/>
      <c r="S965" s="137"/>
    </row>
    <row r="966" spans="1:19" ht="15.75" customHeight="1" x14ac:dyDescent="0.25">
      <c r="A966" s="195">
        <v>33</v>
      </c>
      <c r="B966" s="195" t="s">
        <v>4608</v>
      </c>
      <c r="C966" s="207" t="s">
        <v>4503</v>
      </c>
      <c r="D966" s="197" t="s">
        <v>4456</v>
      </c>
      <c r="E966" s="230">
        <v>560000</v>
      </c>
      <c r="F966" s="195"/>
      <c r="G966" s="206"/>
      <c r="H966" s="206"/>
      <c r="I966" s="230">
        <v>560000</v>
      </c>
      <c r="J966" s="126"/>
      <c r="K966" s="126"/>
      <c r="L966" s="137"/>
      <c r="M966" s="137"/>
      <c r="N966" s="126"/>
      <c r="O966" s="206"/>
      <c r="P966" s="206"/>
      <c r="Q966" s="137"/>
      <c r="R966" s="137"/>
      <c r="S966" s="137"/>
    </row>
    <row r="967" spans="1:19" ht="15.75" customHeight="1" x14ac:dyDescent="0.25">
      <c r="A967" s="195">
        <v>34</v>
      </c>
      <c r="B967" s="195" t="s">
        <v>4609</v>
      </c>
      <c r="C967" s="207" t="s">
        <v>4503</v>
      </c>
      <c r="D967" s="197" t="s">
        <v>3504</v>
      </c>
      <c r="E967" s="230">
        <v>230000</v>
      </c>
      <c r="F967" s="195"/>
      <c r="G967" s="206"/>
      <c r="H967" s="206"/>
      <c r="I967" s="230">
        <v>230000</v>
      </c>
      <c r="J967" s="126"/>
      <c r="K967" s="126"/>
      <c r="L967" s="137"/>
      <c r="M967" s="137"/>
      <c r="N967" s="126"/>
      <c r="O967" s="206"/>
      <c r="P967" s="206"/>
      <c r="Q967" s="137"/>
      <c r="R967" s="137"/>
      <c r="S967" s="137"/>
    </row>
    <row r="968" spans="1:19" ht="15.75" customHeight="1" x14ac:dyDescent="0.25">
      <c r="A968" s="195">
        <v>35</v>
      </c>
      <c r="B968" s="195" t="s">
        <v>4610</v>
      </c>
      <c r="C968" s="207" t="s">
        <v>4504</v>
      </c>
      <c r="D968" s="197" t="s">
        <v>4456</v>
      </c>
      <c r="E968" s="230">
        <v>560000</v>
      </c>
      <c r="F968" s="195"/>
      <c r="G968" s="206"/>
      <c r="H968" s="206"/>
      <c r="I968" s="230">
        <v>560000</v>
      </c>
      <c r="J968" s="126"/>
      <c r="K968" s="126"/>
      <c r="L968" s="137"/>
      <c r="M968" s="137"/>
      <c r="N968" s="126"/>
      <c r="O968" s="206"/>
      <c r="P968" s="206"/>
      <c r="Q968" s="137"/>
      <c r="R968" s="137"/>
      <c r="S968" s="137"/>
    </row>
    <row r="969" spans="1:19" ht="15.75" customHeight="1" x14ac:dyDescent="0.25">
      <c r="A969" s="195">
        <v>36</v>
      </c>
      <c r="B969" s="195" t="s">
        <v>4611</v>
      </c>
      <c r="C969" s="207" t="s">
        <v>4504</v>
      </c>
      <c r="D969" s="197" t="s">
        <v>3504</v>
      </c>
      <c r="E969" s="230">
        <v>230000</v>
      </c>
      <c r="F969" s="195"/>
      <c r="G969" s="206"/>
      <c r="H969" s="206"/>
      <c r="I969" s="230">
        <v>230000</v>
      </c>
      <c r="J969" s="126"/>
      <c r="K969" s="126"/>
      <c r="L969" s="137"/>
      <c r="M969" s="137"/>
      <c r="N969" s="126"/>
      <c r="O969" s="206"/>
      <c r="P969" s="206"/>
      <c r="Q969" s="137"/>
      <c r="R969" s="137"/>
      <c r="S969" s="137"/>
    </row>
    <row r="970" spans="1:19" ht="15.75" customHeight="1" x14ac:dyDescent="0.25">
      <c r="A970" s="195">
        <v>37</v>
      </c>
      <c r="B970" s="195" t="s">
        <v>4612</v>
      </c>
      <c r="C970" s="207" t="s">
        <v>4505</v>
      </c>
      <c r="D970" s="197" t="s">
        <v>3504</v>
      </c>
      <c r="E970" s="230">
        <v>230000</v>
      </c>
      <c r="F970" s="195"/>
      <c r="G970" s="206"/>
      <c r="H970" s="206"/>
      <c r="I970" s="230">
        <v>230000</v>
      </c>
      <c r="J970" s="126"/>
      <c r="K970" s="126"/>
      <c r="L970" s="137"/>
      <c r="M970" s="137"/>
      <c r="N970" s="126"/>
      <c r="O970" s="206"/>
      <c r="P970" s="206"/>
      <c r="Q970" s="137"/>
      <c r="R970" s="137"/>
      <c r="S970" s="137"/>
    </row>
    <row r="971" spans="1:19" ht="15.75" customHeight="1" x14ac:dyDescent="0.25">
      <c r="A971" s="195">
        <v>38</v>
      </c>
      <c r="B971" s="195" t="s">
        <v>4613</v>
      </c>
      <c r="C971" s="207" t="s">
        <v>4505</v>
      </c>
      <c r="D971" s="197" t="s">
        <v>4456</v>
      </c>
      <c r="E971" s="230">
        <v>560000</v>
      </c>
      <c r="F971" s="195"/>
      <c r="G971" s="206"/>
      <c r="H971" s="206"/>
      <c r="I971" s="230">
        <v>560000</v>
      </c>
      <c r="J971" s="126"/>
      <c r="K971" s="126"/>
      <c r="L971" s="137"/>
      <c r="M971" s="137"/>
      <c r="N971" s="126"/>
      <c r="O971" s="206"/>
      <c r="P971" s="206"/>
      <c r="Q971" s="137"/>
      <c r="R971" s="137"/>
      <c r="S971" s="137"/>
    </row>
    <row r="972" spans="1:19" ht="15.75" customHeight="1" x14ac:dyDescent="0.25">
      <c r="A972" s="195">
        <v>39</v>
      </c>
      <c r="B972" s="195" t="s">
        <v>4614</v>
      </c>
      <c r="C972" s="207" t="s">
        <v>3699</v>
      </c>
      <c r="D972" s="197" t="s">
        <v>3504</v>
      </c>
      <c r="E972" s="230">
        <v>230000</v>
      </c>
      <c r="F972" s="195"/>
      <c r="G972" s="206"/>
      <c r="H972" s="206"/>
      <c r="I972" s="230">
        <v>230000</v>
      </c>
      <c r="J972" s="126"/>
      <c r="K972" s="126"/>
      <c r="L972" s="137"/>
      <c r="M972" s="137"/>
      <c r="N972" s="126"/>
      <c r="O972" s="206"/>
      <c r="P972" s="206"/>
      <c r="Q972" s="137"/>
      <c r="R972" s="137"/>
      <c r="S972" s="137"/>
    </row>
    <row r="973" spans="1:19" ht="15.75" customHeight="1" x14ac:dyDescent="0.25">
      <c r="A973" s="195">
        <v>40</v>
      </c>
      <c r="B973" s="195" t="s">
        <v>4615</v>
      </c>
      <c r="C973" s="207" t="s">
        <v>3699</v>
      </c>
      <c r="D973" s="197" t="s">
        <v>4456</v>
      </c>
      <c r="E973" s="230">
        <v>560000</v>
      </c>
      <c r="F973" s="195"/>
      <c r="G973" s="206"/>
      <c r="H973" s="206"/>
      <c r="I973" s="230">
        <v>560000</v>
      </c>
      <c r="J973" s="126"/>
      <c r="K973" s="126"/>
      <c r="L973" s="137"/>
      <c r="M973" s="137"/>
      <c r="N973" s="126"/>
      <c r="O973" s="206"/>
      <c r="P973" s="206"/>
      <c r="Q973" s="137"/>
      <c r="R973" s="137"/>
      <c r="S973" s="137"/>
    </row>
    <row r="974" spans="1:19" ht="15.75" customHeight="1" x14ac:dyDescent="0.25">
      <c r="A974" s="195">
        <v>41</v>
      </c>
      <c r="B974" s="195" t="s">
        <v>4616</v>
      </c>
      <c r="C974" s="207" t="s">
        <v>4506</v>
      </c>
      <c r="D974" s="197" t="s">
        <v>4456</v>
      </c>
      <c r="E974" s="230">
        <v>560000</v>
      </c>
      <c r="F974" s="195"/>
      <c r="G974" s="206"/>
      <c r="H974" s="206"/>
      <c r="I974" s="230">
        <v>560000</v>
      </c>
      <c r="J974" s="126"/>
      <c r="K974" s="126"/>
      <c r="L974" s="137"/>
      <c r="M974" s="137"/>
      <c r="N974" s="126"/>
      <c r="O974" s="206"/>
      <c r="P974" s="206"/>
      <c r="Q974" s="137"/>
      <c r="R974" s="137"/>
      <c r="S974" s="137"/>
    </row>
    <row r="975" spans="1:19" ht="15.75" customHeight="1" x14ac:dyDescent="0.25">
      <c r="A975" s="195">
        <v>42</v>
      </c>
      <c r="B975" s="195" t="s">
        <v>4617</v>
      </c>
      <c r="C975" s="207" t="s">
        <v>4506</v>
      </c>
      <c r="D975" s="197" t="s">
        <v>3504</v>
      </c>
      <c r="E975" s="230">
        <v>230000</v>
      </c>
      <c r="F975" s="195"/>
      <c r="G975" s="206"/>
      <c r="H975" s="206"/>
      <c r="I975" s="230">
        <v>230000</v>
      </c>
      <c r="J975" s="126"/>
      <c r="K975" s="126"/>
      <c r="L975" s="137"/>
      <c r="M975" s="137"/>
      <c r="N975" s="126"/>
      <c r="O975" s="206"/>
      <c r="P975" s="206"/>
      <c r="Q975" s="137"/>
      <c r="R975" s="137"/>
      <c r="S975" s="137"/>
    </row>
    <row r="976" spans="1:19" ht="15.75" customHeight="1" x14ac:dyDescent="0.25">
      <c r="A976" s="195">
        <v>43</v>
      </c>
      <c r="B976" s="195" t="s">
        <v>4618</v>
      </c>
      <c r="C976" s="207" t="s">
        <v>4507</v>
      </c>
      <c r="D976" s="197" t="s">
        <v>3504</v>
      </c>
      <c r="E976" s="230">
        <v>230000</v>
      </c>
      <c r="F976" s="195"/>
      <c r="G976" s="206"/>
      <c r="H976" s="206"/>
      <c r="I976" s="230">
        <v>230000</v>
      </c>
      <c r="J976" s="126"/>
      <c r="K976" s="126"/>
      <c r="L976" s="137"/>
      <c r="M976" s="137"/>
      <c r="N976" s="126"/>
      <c r="O976" s="206"/>
      <c r="P976" s="206"/>
      <c r="Q976" s="137"/>
      <c r="R976" s="137"/>
      <c r="S976" s="137"/>
    </row>
    <row r="977" spans="1:19" ht="15.75" customHeight="1" x14ac:dyDescent="0.25">
      <c r="A977" s="195">
        <v>44</v>
      </c>
      <c r="B977" s="195" t="s">
        <v>4619</v>
      </c>
      <c r="C977" s="207" t="s">
        <v>4773</v>
      </c>
      <c r="D977" s="197" t="s">
        <v>4774</v>
      </c>
      <c r="E977" s="230">
        <v>640000</v>
      </c>
      <c r="F977" s="195"/>
      <c r="G977" s="206"/>
      <c r="H977" s="206"/>
      <c r="I977" s="230">
        <v>640000</v>
      </c>
      <c r="J977" s="126"/>
      <c r="K977" s="126"/>
      <c r="L977" s="137"/>
      <c r="M977" s="137"/>
      <c r="N977" s="126"/>
      <c r="O977" s="206"/>
      <c r="P977" s="206"/>
      <c r="Q977" s="137"/>
      <c r="R977" s="137"/>
      <c r="S977" s="137"/>
    </row>
    <row r="978" spans="1:19" ht="15.75" customHeight="1" x14ac:dyDescent="0.25">
      <c r="A978" s="195">
        <v>45</v>
      </c>
      <c r="B978" s="195" t="s">
        <v>4620</v>
      </c>
      <c r="C978" s="207" t="s">
        <v>4507</v>
      </c>
      <c r="D978" s="197" t="s">
        <v>4456</v>
      </c>
      <c r="E978" s="230">
        <v>560000</v>
      </c>
      <c r="F978" s="195"/>
      <c r="G978" s="206"/>
      <c r="H978" s="206"/>
      <c r="I978" s="230">
        <v>560000</v>
      </c>
      <c r="J978" s="126"/>
      <c r="K978" s="126"/>
      <c r="L978" s="137"/>
      <c r="M978" s="137"/>
      <c r="N978" s="126"/>
      <c r="O978" s="206"/>
      <c r="P978" s="206"/>
      <c r="Q978" s="137"/>
      <c r="R978" s="137"/>
      <c r="S978" s="137"/>
    </row>
    <row r="979" spans="1:19" ht="15.75" customHeight="1" x14ac:dyDescent="0.25">
      <c r="A979" s="195">
        <v>46</v>
      </c>
      <c r="B979" s="195" t="s">
        <v>4621</v>
      </c>
      <c r="C979" s="207" t="s">
        <v>3074</v>
      </c>
      <c r="D979" s="197" t="s">
        <v>3504</v>
      </c>
      <c r="E979" s="230">
        <v>230000</v>
      </c>
      <c r="F979" s="195"/>
      <c r="G979" s="206"/>
      <c r="H979" s="206"/>
      <c r="I979" s="230">
        <v>230000</v>
      </c>
      <c r="J979" s="126"/>
      <c r="K979" s="126"/>
      <c r="L979" s="137"/>
      <c r="M979" s="137"/>
      <c r="N979" s="126"/>
      <c r="O979" s="206"/>
      <c r="P979" s="206"/>
      <c r="Q979" s="137"/>
      <c r="R979" s="137"/>
      <c r="S979" s="137"/>
    </row>
    <row r="980" spans="1:19" ht="15.75" customHeight="1" x14ac:dyDescent="0.25">
      <c r="A980" s="195">
        <v>47</v>
      </c>
      <c r="B980" s="195" t="s">
        <v>4622</v>
      </c>
      <c r="C980" s="207" t="s">
        <v>3074</v>
      </c>
      <c r="D980" s="197" t="s">
        <v>4456</v>
      </c>
      <c r="E980" s="230">
        <v>560000</v>
      </c>
      <c r="F980" s="195"/>
      <c r="G980" s="206"/>
      <c r="H980" s="206"/>
      <c r="I980" s="230">
        <v>560000</v>
      </c>
      <c r="J980" s="126"/>
      <c r="K980" s="126"/>
      <c r="L980" s="137"/>
      <c r="M980" s="137"/>
      <c r="N980" s="126"/>
      <c r="O980" s="206"/>
      <c r="P980" s="206"/>
      <c r="Q980" s="137"/>
      <c r="R980" s="137"/>
      <c r="S980" s="137"/>
    </row>
    <row r="981" spans="1:19" ht="15.75" customHeight="1" x14ac:dyDescent="0.25">
      <c r="A981" s="195">
        <v>48</v>
      </c>
      <c r="B981" s="195" t="s">
        <v>4623</v>
      </c>
      <c r="C981" s="207" t="s">
        <v>4508</v>
      </c>
      <c r="D981" s="197" t="s">
        <v>3504</v>
      </c>
      <c r="E981" s="230">
        <v>230000</v>
      </c>
      <c r="F981" s="195"/>
      <c r="G981" s="206"/>
      <c r="H981" s="206"/>
      <c r="I981" s="230">
        <v>230000</v>
      </c>
      <c r="J981" s="126"/>
      <c r="K981" s="126"/>
      <c r="L981" s="137"/>
      <c r="M981" s="137"/>
      <c r="N981" s="126"/>
      <c r="O981" s="206"/>
      <c r="P981" s="206"/>
      <c r="Q981" s="137"/>
      <c r="R981" s="137"/>
      <c r="S981" s="137"/>
    </row>
    <row r="982" spans="1:19" ht="15.75" customHeight="1" x14ac:dyDescent="0.25">
      <c r="A982" s="195">
        <v>49</v>
      </c>
      <c r="B982" s="195" t="s">
        <v>4624</v>
      </c>
      <c r="C982" s="207" t="s">
        <v>4508</v>
      </c>
      <c r="D982" s="197" t="s">
        <v>4456</v>
      </c>
      <c r="E982" s="230">
        <v>560000</v>
      </c>
      <c r="F982" s="195"/>
      <c r="G982" s="206"/>
      <c r="H982" s="206"/>
      <c r="I982" s="230">
        <v>560000</v>
      </c>
      <c r="J982" s="126"/>
      <c r="K982" s="126"/>
      <c r="L982" s="137"/>
      <c r="M982" s="137"/>
      <c r="N982" s="126"/>
      <c r="O982" s="206"/>
      <c r="P982" s="206"/>
      <c r="Q982" s="137"/>
      <c r="R982" s="137"/>
      <c r="S982" s="137"/>
    </row>
    <row r="983" spans="1:19" ht="15.75" customHeight="1" x14ac:dyDescent="0.25">
      <c r="A983" s="195">
        <v>50</v>
      </c>
      <c r="B983" s="195" t="s">
        <v>4625</v>
      </c>
      <c r="C983" s="207" t="s">
        <v>4509</v>
      </c>
      <c r="D983" s="197" t="s">
        <v>4456</v>
      </c>
      <c r="E983" s="230">
        <v>560000</v>
      </c>
      <c r="F983" s="195"/>
      <c r="G983" s="206"/>
      <c r="H983" s="206"/>
      <c r="I983" s="230">
        <v>560000</v>
      </c>
      <c r="J983" s="126"/>
      <c r="K983" s="126"/>
      <c r="L983" s="137"/>
      <c r="M983" s="137"/>
      <c r="N983" s="126"/>
      <c r="O983" s="206"/>
      <c r="P983" s="206"/>
      <c r="Q983" s="137"/>
      <c r="R983" s="137"/>
      <c r="S983" s="137"/>
    </row>
    <row r="984" spans="1:19" ht="15.75" customHeight="1" x14ac:dyDescent="0.25">
      <c r="A984" s="195">
        <v>51</v>
      </c>
      <c r="B984" s="195" t="s">
        <v>4626</v>
      </c>
      <c r="C984" s="207" t="s">
        <v>4509</v>
      </c>
      <c r="D984" s="197" t="s">
        <v>3504</v>
      </c>
      <c r="E984" s="230">
        <v>230000</v>
      </c>
      <c r="F984" s="195"/>
      <c r="G984" s="206"/>
      <c r="H984" s="206"/>
      <c r="I984" s="230">
        <v>230000</v>
      </c>
      <c r="J984" s="126"/>
      <c r="K984" s="126"/>
      <c r="L984" s="137"/>
      <c r="M984" s="137"/>
      <c r="N984" s="126"/>
      <c r="O984" s="206"/>
      <c r="P984" s="206"/>
      <c r="Q984" s="137"/>
      <c r="R984" s="137"/>
      <c r="S984" s="137"/>
    </row>
    <row r="985" spans="1:19" ht="15.75" customHeight="1" x14ac:dyDescent="0.25">
      <c r="A985" s="195">
        <v>52</v>
      </c>
      <c r="B985" s="195" t="s">
        <v>4627</v>
      </c>
      <c r="C985" s="207" t="s">
        <v>4510</v>
      </c>
      <c r="D985" s="197" t="s">
        <v>3504</v>
      </c>
      <c r="E985" s="230">
        <v>230000</v>
      </c>
      <c r="F985" s="195"/>
      <c r="G985" s="206"/>
      <c r="H985" s="206"/>
      <c r="I985" s="230">
        <v>230000</v>
      </c>
      <c r="J985" s="126"/>
      <c r="K985" s="126"/>
      <c r="L985" s="137"/>
      <c r="M985" s="137"/>
      <c r="N985" s="126"/>
      <c r="O985" s="206"/>
      <c r="P985" s="206"/>
      <c r="Q985" s="137"/>
      <c r="R985" s="137"/>
      <c r="S985" s="137"/>
    </row>
    <row r="986" spans="1:19" ht="15.75" customHeight="1" x14ac:dyDescent="0.25">
      <c r="A986" s="195">
        <v>53</v>
      </c>
      <c r="B986" s="195" t="s">
        <v>4628</v>
      </c>
      <c r="C986" s="207" t="s">
        <v>4510</v>
      </c>
      <c r="D986" s="197" t="s">
        <v>4456</v>
      </c>
      <c r="E986" s="230">
        <v>560000</v>
      </c>
      <c r="F986" s="195"/>
      <c r="G986" s="206"/>
      <c r="H986" s="206"/>
      <c r="I986" s="230">
        <v>560000</v>
      </c>
      <c r="J986" s="126"/>
      <c r="K986" s="126"/>
      <c r="L986" s="137"/>
      <c r="M986" s="137"/>
      <c r="N986" s="126"/>
      <c r="O986" s="206"/>
      <c r="P986" s="206"/>
      <c r="Q986" s="137"/>
      <c r="R986" s="137"/>
      <c r="S986" s="137"/>
    </row>
    <row r="987" spans="1:19" ht="15.75" customHeight="1" x14ac:dyDescent="0.25">
      <c r="A987" s="195">
        <v>54</v>
      </c>
      <c r="B987" s="195" t="s">
        <v>4629</v>
      </c>
      <c r="C987" s="207" t="s">
        <v>4511</v>
      </c>
      <c r="D987" s="197" t="s">
        <v>2575</v>
      </c>
      <c r="E987" s="230">
        <v>400000</v>
      </c>
      <c r="F987" s="195"/>
      <c r="G987" s="206"/>
      <c r="H987" s="206"/>
      <c r="I987" s="230">
        <v>400000</v>
      </c>
      <c r="J987" s="126"/>
      <c r="K987" s="126"/>
      <c r="L987" s="137"/>
      <c r="M987" s="137"/>
      <c r="N987" s="126"/>
      <c r="O987" s="206"/>
      <c r="P987" s="206"/>
      <c r="Q987" s="137"/>
      <c r="R987" s="137"/>
      <c r="S987" s="137"/>
    </row>
    <row r="988" spans="1:19" ht="15.75" customHeight="1" x14ac:dyDescent="0.25">
      <c r="A988" s="195">
        <v>55</v>
      </c>
      <c r="B988" s="195" t="s">
        <v>4630</v>
      </c>
      <c r="C988" s="207" t="s">
        <v>2949</v>
      </c>
      <c r="D988" s="197" t="s">
        <v>4456</v>
      </c>
      <c r="E988" s="230">
        <v>560000</v>
      </c>
      <c r="F988" s="195"/>
      <c r="G988" s="206"/>
      <c r="H988" s="206"/>
      <c r="I988" s="230">
        <v>560000</v>
      </c>
      <c r="J988" s="126"/>
      <c r="K988" s="126"/>
      <c r="L988" s="137"/>
      <c r="M988" s="137"/>
      <c r="N988" s="126"/>
      <c r="O988" s="206"/>
      <c r="P988" s="206"/>
      <c r="Q988" s="137"/>
      <c r="R988" s="137"/>
      <c r="S988" s="137"/>
    </row>
    <row r="989" spans="1:19" ht="15.75" customHeight="1" x14ac:dyDescent="0.25">
      <c r="A989" s="195">
        <v>56</v>
      </c>
      <c r="B989" s="195" t="s">
        <v>4631</v>
      </c>
      <c r="C989" s="207" t="s">
        <v>2949</v>
      </c>
      <c r="D989" s="197" t="s">
        <v>3504</v>
      </c>
      <c r="E989" s="230">
        <v>230000</v>
      </c>
      <c r="F989" s="195"/>
      <c r="G989" s="206"/>
      <c r="H989" s="206"/>
      <c r="I989" s="230">
        <v>230000</v>
      </c>
      <c r="J989" s="126"/>
      <c r="K989" s="126"/>
      <c r="L989" s="137"/>
      <c r="M989" s="137"/>
      <c r="N989" s="126"/>
      <c r="O989" s="206"/>
      <c r="P989" s="206"/>
      <c r="Q989" s="137"/>
      <c r="R989" s="137"/>
      <c r="S989" s="137"/>
    </row>
    <row r="990" spans="1:19" ht="15.75" customHeight="1" x14ac:dyDescent="0.25">
      <c r="A990" s="195">
        <v>57</v>
      </c>
      <c r="B990" s="195" t="s">
        <v>4632</v>
      </c>
      <c r="C990" s="207" t="s">
        <v>4512</v>
      </c>
      <c r="D990" s="197" t="s">
        <v>3504</v>
      </c>
      <c r="E990" s="230">
        <v>230000</v>
      </c>
      <c r="F990" s="195"/>
      <c r="G990" s="206"/>
      <c r="H990" s="206"/>
      <c r="I990" s="230">
        <v>230000</v>
      </c>
      <c r="J990" s="126"/>
      <c r="K990" s="126"/>
      <c r="L990" s="137"/>
      <c r="M990" s="137"/>
      <c r="N990" s="126"/>
      <c r="O990" s="206"/>
      <c r="P990" s="206"/>
      <c r="Q990" s="137"/>
      <c r="R990" s="137"/>
      <c r="S990" s="137"/>
    </row>
    <row r="991" spans="1:19" ht="15.75" customHeight="1" x14ac:dyDescent="0.25">
      <c r="A991" s="195">
        <v>58</v>
      </c>
      <c r="B991" s="195" t="s">
        <v>4633</v>
      </c>
      <c r="C991" s="207" t="s">
        <v>4512</v>
      </c>
      <c r="D991" s="197" t="s">
        <v>4456</v>
      </c>
      <c r="E991" s="230">
        <v>560000</v>
      </c>
      <c r="F991" s="195"/>
      <c r="G991" s="206"/>
      <c r="H991" s="206"/>
      <c r="I991" s="230">
        <v>560000</v>
      </c>
      <c r="J991" s="126"/>
      <c r="K991" s="126"/>
      <c r="L991" s="137"/>
      <c r="M991" s="137"/>
      <c r="N991" s="126"/>
      <c r="O991" s="206"/>
      <c r="P991" s="206"/>
      <c r="Q991" s="137"/>
      <c r="R991" s="137"/>
      <c r="S991" s="137"/>
    </row>
    <row r="992" spans="1:19" ht="15.75" customHeight="1" x14ac:dyDescent="0.25">
      <c r="A992" s="195">
        <v>59</v>
      </c>
      <c r="B992" s="195" t="s">
        <v>4634</v>
      </c>
      <c r="C992" s="207" t="s">
        <v>4513</v>
      </c>
      <c r="D992" s="197" t="s">
        <v>3504</v>
      </c>
      <c r="E992" s="230">
        <v>690000</v>
      </c>
      <c r="F992" s="195" t="s">
        <v>4470</v>
      </c>
      <c r="G992" s="206"/>
      <c r="H992" s="206"/>
      <c r="I992" s="230">
        <v>690000</v>
      </c>
      <c r="J992" s="126"/>
      <c r="K992" s="126"/>
      <c r="L992" s="137"/>
      <c r="M992" s="137"/>
      <c r="N992" s="126"/>
      <c r="O992" s="206"/>
      <c r="P992" s="206"/>
      <c r="Q992" s="137"/>
      <c r="R992" s="137"/>
      <c r="S992" s="137"/>
    </row>
    <row r="993" spans="1:19" ht="15.75" customHeight="1" x14ac:dyDescent="0.25">
      <c r="A993" s="195">
        <v>60</v>
      </c>
      <c r="B993" s="195" t="s">
        <v>4635</v>
      </c>
      <c r="C993" s="207" t="s">
        <v>4513</v>
      </c>
      <c r="D993" s="197" t="s">
        <v>4456</v>
      </c>
      <c r="E993" s="230">
        <v>1680000</v>
      </c>
      <c r="F993" s="195" t="s">
        <v>4470</v>
      </c>
      <c r="G993" s="206"/>
      <c r="H993" s="206"/>
      <c r="I993" s="230">
        <v>1680000</v>
      </c>
      <c r="J993" s="126"/>
      <c r="K993" s="126"/>
      <c r="L993" s="137"/>
      <c r="M993" s="137"/>
      <c r="N993" s="126"/>
      <c r="O993" s="206"/>
      <c r="P993" s="206"/>
      <c r="Q993" s="137"/>
      <c r="R993" s="137"/>
      <c r="S993" s="137"/>
    </row>
    <row r="994" spans="1:19" ht="15.75" customHeight="1" x14ac:dyDescent="0.25">
      <c r="A994" s="195">
        <v>61</v>
      </c>
      <c r="B994" s="195" t="s">
        <v>4636</v>
      </c>
      <c r="C994" s="207" t="s">
        <v>4514</v>
      </c>
      <c r="D994" s="197" t="s">
        <v>3504</v>
      </c>
      <c r="E994" s="230">
        <v>230000</v>
      </c>
      <c r="F994" s="195"/>
      <c r="G994" s="206"/>
      <c r="H994" s="206"/>
      <c r="I994" s="230">
        <v>230000</v>
      </c>
      <c r="J994" s="126"/>
      <c r="K994" s="126"/>
      <c r="L994" s="137"/>
      <c r="M994" s="137"/>
      <c r="N994" s="126"/>
      <c r="O994" s="206"/>
      <c r="P994" s="206"/>
      <c r="Q994" s="137"/>
      <c r="R994" s="137"/>
      <c r="S994" s="137"/>
    </row>
    <row r="995" spans="1:19" ht="15.75" customHeight="1" x14ac:dyDescent="0.25">
      <c r="A995" s="195">
        <v>62</v>
      </c>
      <c r="B995" s="195" t="s">
        <v>4637</v>
      </c>
      <c r="C995" s="207" t="s">
        <v>4514</v>
      </c>
      <c r="D995" s="197" t="s">
        <v>4456</v>
      </c>
      <c r="E995" s="230">
        <v>560000</v>
      </c>
      <c r="F995" s="195"/>
      <c r="G995" s="206"/>
      <c r="H995" s="206"/>
      <c r="I995" s="230">
        <v>560000</v>
      </c>
      <c r="J995" s="126"/>
      <c r="K995" s="126"/>
      <c r="L995" s="137"/>
      <c r="M995" s="137"/>
      <c r="N995" s="126"/>
      <c r="O995" s="206"/>
      <c r="P995" s="206"/>
      <c r="Q995" s="137"/>
      <c r="R995" s="137"/>
      <c r="S995" s="137"/>
    </row>
    <row r="996" spans="1:19" ht="15.75" customHeight="1" x14ac:dyDescent="0.25">
      <c r="A996" s="195">
        <v>63</v>
      </c>
      <c r="B996" s="195" t="s">
        <v>4638</v>
      </c>
      <c r="C996" s="207" t="s">
        <v>4515</v>
      </c>
      <c r="D996" s="197" t="s">
        <v>4456</v>
      </c>
      <c r="E996" s="230">
        <v>560000</v>
      </c>
      <c r="F996" s="195"/>
      <c r="G996" s="206"/>
      <c r="H996" s="206"/>
      <c r="I996" s="230">
        <v>560000</v>
      </c>
      <c r="J996" s="126"/>
      <c r="K996" s="126"/>
      <c r="L996" s="137"/>
      <c r="M996" s="137"/>
      <c r="N996" s="126"/>
      <c r="O996" s="206"/>
      <c r="P996" s="206"/>
      <c r="Q996" s="137"/>
      <c r="R996" s="137"/>
      <c r="S996" s="137"/>
    </row>
    <row r="997" spans="1:19" ht="15.75" customHeight="1" x14ac:dyDescent="0.25">
      <c r="A997" s="195">
        <v>64</v>
      </c>
      <c r="B997" s="195" t="s">
        <v>4639</v>
      </c>
      <c r="C997" s="207" t="s">
        <v>4515</v>
      </c>
      <c r="D997" s="197" t="s">
        <v>3504</v>
      </c>
      <c r="E997" s="230">
        <v>230000</v>
      </c>
      <c r="F997" s="195"/>
      <c r="G997" s="206"/>
      <c r="H997" s="206"/>
      <c r="I997" s="230">
        <v>230000</v>
      </c>
      <c r="J997" s="126"/>
      <c r="K997" s="126"/>
      <c r="L997" s="137"/>
      <c r="M997" s="137"/>
      <c r="N997" s="126"/>
      <c r="O997" s="206"/>
      <c r="P997" s="206"/>
      <c r="Q997" s="137"/>
      <c r="R997" s="137"/>
      <c r="S997" s="137"/>
    </row>
    <row r="998" spans="1:19" ht="15.75" customHeight="1" x14ac:dyDescent="0.25">
      <c r="A998" s="195">
        <v>65</v>
      </c>
      <c r="B998" s="195" t="s">
        <v>4640</v>
      </c>
      <c r="C998" s="207" t="s">
        <v>4516</v>
      </c>
      <c r="D998" s="197" t="s">
        <v>3504</v>
      </c>
      <c r="E998" s="230">
        <v>1840000</v>
      </c>
      <c r="F998" s="195" t="s">
        <v>4771</v>
      </c>
      <c r="G998" s="206"/>
      <c r="H998" s="206"/>
      <c r="I998" s="230">
        <v>1840000</v>
      </c>
      <c r="J998" s="126"/>
      <c r="K998" s="126"/>
      <c r="L998" s="137"/>
      <c r="M998" s="137"/>
      <c r="N998" s="126"/>
      <c r="O998" s="206"/>
      <c r="P998" s="206"/>
      <c r="Q998" s="137"/>
      <c r="R998" s="137"/>
      <c r="S998" s="137"/>
    </row>
    <row r="999" spans="1:19" ht="15.75" customHeight="1" x14ac:dyDescent="0.25">
      <c r="A999" s="195">
        <v>66</v>
      </c>
      <c r="B999" s="195" t="s">
        <v>4641</v>
      </c>
      <c r="C999" s="207" t="s">
        <v>4516</v>
      </c>
      <c r="D999" s="197" t="s">
        <v>4456</v>
      </c>
      <c r="E999" s="230">
        <v>4480000</v>
      </c>
      <c r="F999" s="195" t="s">
        <v>4771</v>
      </c>
      <c r="G999" s="206"/>
      <c r="H999" s="206"/>
      <c r="I999" s="230">
        <v>4480000</v>
      </c>
      <c r="J999" s="126"/>
      <c r="K999" s="126"/>
      <c r="L999" s="137"/>
      <c r="M999" s="137"/>
      <c r="N999" s="126"/>
      <c r="O999" s="206"/>
      <c r="P999" s="206"/>
      <c r="Q999" s="137"/>
      <c r="R999" s="137"/>
      <c r="S999" s="137"/>
    </row>
    <row r="1000" spans="1:19" ht="15.75" customHeight="1" x14ac:dyDescent="0.25">
      <c r="A1000" s="195">
        <v>67</v>
      </c>
      <c r="B1000" s="195" t="s">
        <v>4642</v>
      </c>
      <c r="C1000" s="207" t="s">
        <v>4517</v>
      </c>
      <c r="D1000" s="197" t="s">
        <v>3504</v>
      </c>
      <c r="E1000" s="230">
        <v>230000</v>
      </c>
      <c r="F1000" s="195"/>
      <c r="G1000" s="206"/>
      <c r="H1000" s="206"/>
      <c r="I1000" s="230">
        <v>230000</v>
      </c>
      <c r="J1000" s="126"/>
      <c r="K1000" s="126"/>
      <c r="L1000" s="137"/>
      <c r="M1000" s="137"/>
      <c r="N1000" s="126"/>
      <c r="O1000" s="206"/>
      <c r="P1000" s="206"/>
      <c r="Q1000" s="137"/>
      <c r="R1000" s="137"/>
      <c r="S1000" s="137"/>
    </row>
    <row r="1001" spans="1:19" ht="15.75" customHeight="1" x14ac:dyDescent="0.25">
      <c r="A1001" s="195">
        <v>68</v>
      </c>
      <c r="B1001" s="195" t="s">
        <v>4643</v>
      </c>
      <c r="C1001" s="207" t="s">
        <v>4517</v>
      </c>
      <c r="D1001" s="197" t="s">
        <v>4456</v>
      </c>
      <c r="E1001" s="230">
        <v>560000</v>
      </c>
      <c r="F1001" s="195"/>
      <c r="G1001" s="206"/>
      <c r="H1001" s="206"/>
      <c r="I1001" s="230">
        <v>560000</v>
      </c>
      <c r="J1001" s="126"/>
      <c r="K1001" s="126"/>
      <c r="L1001" s="137"/>
      <c r="M1001" s="137"/>
      <c r="N1001" s="126"/>
      <c r="O1001" s="206"/>
      <c r="P1001" s="206"/>
      <c r="Q1001" s="137"/>
      <c r="R1001" s="137"/>
      <c r="S1001" s="137"/>
    </row>
    <row r="1002" spans="1:19" ht="15.75" customHeight="1" x14ac:dyDescent="0.25">
      <c r="A1002" s="195">
        <v>69</v>
      </c>
      <c r="B1002" s="195" t="s">
        <v>4644</v>
      </c>
      <c r="C1002" s="207" t="s">
        <v>4518</v>
      </c>
      <c r="D1002" s="197" t="s">
        <v>3504</v>
      </c>
      <c r="E1002" s="230">
        <v>920000</v>
      </c>
      <c r="F1002" s="195" t="s">
        <v>4468</v>
      </c>
      <c r="G1002" s="206"/>
      <c r="H1002" s="206"/>
      <c r="I1002" s="230">
        <v>920000</v>
      </c>
      <c r="J1002" s="126"/>
      <c r="K1002" s="126"/>
      <c r="L1002" s="137"/>
      <c r="M1002" s="137"/>
      <c r="N1002" s="126"/>
      <c r="O1002" s="206"/>
      <c r="P1002" s="206"/>
      <c r="Q1002" s="137"/>
      <c r="R1002" s="137"/>
      <c r="S1002" s="137"/>
    </row>
    <row r="1003" spans="1:19" ht="15.75" customHeight="1" x14ac:dyDescent="0.25">
      <c r="A1003" s="195">
        <v>70</v>
      </c>
      <c r="B1003" s="195" t="s">
        <v>4645</v>
      </c>
      <c r="C1003" s="207" t="s">
        <v>4518</v>
      </c>
      <c r="D1003" s="197" t="s">
        <v>4456</v>
      </c>
      <c r="E1003" s="230">
        <v>2240000</v>
      </c>
      <c r="F1003" s="195" t="s">
        <v>4468</v>
      </c>
      <c r="G1003" s="206"/>
      <c r="H1003" s="206"/>
      <c r="I1003" s="230">
        <v>2240000</v>
      </c>
      <c r="J1003" s="126"/>
      <c r="K1003" s="126"/>
      <c r="L1003" s="137"/>
      <c r="M1003" s="137"/>
      <c r="N1003" s="126"/>
      <c r="O1003" s="206"/>
      <c r="P1003" s="206"/>
      <c r="Q1003" s="137"/>
      <c r="R1003" s="137"/>
      <c r="S1003" s="137"/>
    </row>
    <row r="1004" spans="1:19" ht="15.75" customHeight="1" x14ac:dyDescent="0.25">
      <c r="A1004" s="195">
        <v>71</v>
      </c>
      <c r="B1004" s="195" t="s">
        <v>4646</v>
      </c>
      <c r="C1004" s="207" t="s">
        <v>4519</v>
      </c>
      <c r="D1004" s="197" t="s">
        <v>3504</v>
      </c>
      <c r="E1004" s="230">
        <v>230000</v>
      </c>
      <c r="F1004" s="195"/>
      <c r="G1004" s="206"/>
      <c r="H1004" s="206"/>
      <c r="I1004" s="230">
        <v>230000</v>
      </c>
      <c r="J1004" s="126"/>
      <c r="K1004" s="126"/>
      <c r="L1004" s="137"/>
      <c r="M1004" s="137"/>
      <c r="N1004" s="126"/>
      <c r="O1004" s="206"/>
      <c r="P1004" s="206"/>
      <c r="Q1004" s="137"/>
      <c r="R1004" s="137"/>
      <c r="S1004" s="137"/>
    </row>
    <row r="1005" spans="1:19" ht="15.75" customHeight="1" x14ac:dyDescent="0.25">
      <c r="A1005" s="195">
        <v>72</v>
      </c>
      <c r="B1005" s="195" t="s">
        <v>4647</v>
      </c>
      <c r="C1005" s="207" t="s">
        <v>4519</v>
      </c>
      <c r="D1005" s="197" t="s">
        <v>4456</v>
      </c>
      <c r="E1005" s="230">
        <v>560000</v>
      </c>
      <c r="F1005" s="195"/>
      <c r="G1005" s="206"/>
      <c r="H1005" s="206"/>
      <c r="I1005" s="230">
        <v>560000</v>
      </c>
      <c r="J1005" s="126"/>
      <c r="K1005" s="126"/>
      <c r="L1005" s="137"/>
      <c r="M1005" s="137"/>
      <c r="N1005" s="126"/>
      <c r="O1005" s="206"/>
      <c r="P1005" s="206"/>
      <c r="Q1005" s="137"/>
      <c r="R1005" s="137"/>
      <c r="S1005" s="137"/>
    </row>
    <row r="1006" spans="1:19" ht="15.75" customHeight="1" x14ac:dyDescent="0.25">
      <c r="A1006" s="195">
        <v>73</v>
      </c>
      <c r="B1006" s="195" t="s">
        <v>4648</v>
      </c>
      <c r="C1006" s="207" t="s">
        <v>4520</v>
      </c>
      <c r="D1006" s="197" t="s">
        <v>3504</v>
      </c>
      <c r="E1006" s="230">
        <v>230000</v>
      </c>
      <c r="F1006" s="195"/>
      <c r="G1006" s="206"/>
      <c r="H1006" s="206"/>
      <c r="I1006" s="230">
        <v>230000</v>
      </c>
      <c r="J1006" s="126"/>
      <c r="K1006" s="126"/>
      <c r="L1006" s="137"/>
      <c r="M1006" s="137"/>
      <c r="N1006" s="126"/>
      <c r="O1006" s="206"/>
      <c r="P1006" s="206"/>
      <c r="Q1006" s="137"/>
      <c r="R1006" s="137"/>
      <c r="S1006" s="137"/>
    </row>
    <row r="1007" spans="1:19" ht="15.75" customHeight="1" x14ac:dyDescent="0.25">
      <c r="A1007" s="195">
        <v>74</v>
      </c>
      <c r="B1007" s="195" t="s">
        <v>4649</v>
      </c>
      <c r="C1007" s="207" t="s">
        <v>4520</v>
      </c>
      <c r="D1007" s="197" t="s">
        <v>4456</v>
      </c>
      <c r="E1007" s="230">
        <v>560000</v>
      </c>
      <c r="F1007" s="195"/>
      <c r="G1007" s="206"/>
      <c r="H1007" s="206"/>
      <c r="I1007" s="230">
        <v>560000</v>
      </c>
      <c r="J1007" s="126"/>
      <c r="K1007" s="126"/>
      <c r="L1007" s="137"/>
      <c r="M1007" s="137"/>
      <c r="N1007" s="126"/>
      <c r="O1007" s="206"/>
      <c r="P1007" s="206"/>
      <c r="Q1007" s="137"/>
      <c r="R1007" s="137"/>
      <c r="S1007" s="137"/>
    </row>
    <row r="1008" spans="1:19" ht="15.75" customHeight="1" x14ac:dyDescent="0.25">
      <c r="A1008" s="195">
        <v>75</v>
      </c>
      <c r="B1008" s="195" t="s">
        <v>4650</v>
      </c>
      <c r="C1008" s="207" t="s">
        <v>4521</v>
      </c>
      <c r="D1008" s="197" t="s">
        <v>4522</v>
      </c>
      <c r="E1008" s="230">
        <v>845000</v>
      </c>
      <c r="F1008" s="195"/>
      <c r="G1008" s="206"/>
      <c r="H1008" s="206"/>
      <c r="I1008" s="230">
        <v>845000</v>
      </c>
      <c r="J1008" s="126"/>
      <c r="K1008" s="126"/>
      <c r="L1008" s="137"/>
      <c r="M1008" s="137"/>
      <c r="N1008" s="126"/>
      <c r="O1008" s="206"/>
      <c r="P1008" s="206"/>
      <c r="Q1008" s="137"/>
      <c r="R1008" s="137"/>
      <c r="S1008" s="137"/>
    </row>
    <row r="1009" spans="1:19" ht="15.75" customHeight="1" x14ac:dyDescent="0.25">
      <c r="A1009" s="195">
        <v>76</v>
      </c>
      <c r="B1009" s="195" t="s">
        <v>4651</v>
      </c>
      <c r="C1009" s="207" t="s">
        <v>4523</v>
      </c>
      <c r="D1009" s="197" t="s">
        <v>4456</v>
      </c>
      <c r="E1009" s="230">
        <v>560000</v>
      </c>
      <c r="F1009" s="195"/>
      <c r="G1009" s="206"/>
      <c r="H1009" s="206"/>
      <c r="I1009" s="230">
        <v>560000</v>
      </c>
      <c r="J1009" s="126"/>
      <c r="K1009" s="126"/>
      <c r="L1009" s="137"/>
      <c r="M1009" s="137"/>
      <c r="N1009" s="126"/>
      <c r="O1009" s="206"/>
      <c r="P1009" s="206"/>
      <c r="Q1009" s="137"/>
      <c r="R1009" s="137"/>
      <c r="S1009" s="137"/>
    </row>
    <row r="1010" spans="1:19" ht="15.75" customHeight="1" x14ac:dyDescent="0.25">
      <c r="A1010" s="195">
        <v>77</v>
      </c>
      <c r="B1010" s="195" t="s">
        <v>4652</v>
      </c>
      <c r="C1010" s="207" t="s">
        <v>4523</v>
      </c>
      <c r="D1010" s="197" t="s">
        <v>3504</v>
      </c>
      <c r="E1010" s="230">
        <v>230000</v>
      </c>
      <c r="F1010" s="195"/>
      <c r="G1010" s="206"/>
      <c r="H1010" s="206"/>
      <c r="I1010" s="230">
        <v>230000</v>
      </c>
      <c r="J1010" s="126"/>
      <c r="K1010" s="126"/>
      <c r="L1010" s="137"/>
      <c r="M1010" s="137"/>
      <c r="N1010" s="126"/>
      <c r="O1010" s="206"/>
      <c r="P1010" s="206"/>
      <c r="Q1010" s="137"/>
      <c r="R1010" s="137"/>
      <c r="S1010" s="137"/>
    </row>
    <row r="1011" spans="1:19" ht="15.75" customHeight="1" x14ac:dyDescent="0.25">
      <c r="A1011" s="195">
        <v>78</v>
      </c>
      <c r="B1011" s="195" t="s">
        <v>4653</v>
      </c>
      <c r="C1011" s="207" t="s">
        <v>4524</v>
      </c>
      <c r="D1011" s="197" t="s">
        <v>3504</v>
      </c>
      <c r="E1011" s="230">
        <v>230000</v>
      </c>
      <c r="F1011" s="195"/>
      <c r="G1011" s="206"/>
      <c r="H1011" s="206"/>
      <c r="I1011" s="230">
        <v>230000</v>
      </c>
      <c r="J1011" s="126"/>
      <c r="K1011" s="126"/>
      <c r="L1011" s="137"/>
      <c r="M1011" s="137"/>
      <c r="N1011" s="126"/>
      <c r="O1011" s="206"/>
      <c r="P1011" s="206"/>
      <c r="Q1011" s="137"/>
      <c r="R1011" s="137"/>
      <c r="S1011" s="137"/>
    </row>
    <row r="1012" spans="1:19" ht="15.75" customHeight="1" x14ac:dyDescent="0.25">
      <c r="A1012" s="195">
        <v>79</v>
      </c>
      <c r="B1012" s="195" t="s">
        <v>4654</v>
      </c>
      <c r="C1012" s="207" t="s">
        <v>4524</v>
      </c>
      <c r="D1012" s="197" t="s">
        <v>4456</v>
      </c>
      <c r="E1012" s="230">
        <v>560000</v>
      </c>
      <c r="F1012" s="195"/>
      <c r="G1012" s="206"/>
      <c r="H1012" s="206"/>
      <c r="I1012" s="230">
        <v>560000</v>
      </c>
      <c r="J1012" s="126"/>
      <c r="K1012" s="126"/>
      <c r="L1012" s="137"/>
      <c r="M1012" s="137"/>
      <c r="N1012" s="126"/>
      <c r="O1012" s="206"/>
      <c r="P1012" s="206"/>
      <c r="Q1012" s="137"/>
      <c r="R1012" s="137"/>
      <c r="S1012" s="137"/>
    </row>
    <row r="1013" spans="1:19" ht="15.75" customHeight="1" x14ac:dyDescent="0.25">
      <c r="A1013" s="195">
        <v>80</v>
      </c>
      <c r="B1013" s="195" t="s">
        <v>4655</v>
      </c>
      <c r="C1013" s="207" t="s">
        <v>4525</v>
      </c>
      <c r="D1013" s="197" t="s">
        <v>3504</v>
      </c>
      <c r="E1013" s="230">
        <v>690000</v>
      </c>
      <c r="F1013" s="195" t="s">
        <v>4470</v>
      </c>
      <c r="G1013" s="206"/>
      <c r="H1013" s="206"/>
      <c r="I1013" s="230">
        <v>690000</v>
      </c>
      <c r="J1013" s="126"/>
      <c r="K1013" s="126"/>
      <c r="L1013" s="137"/>
      <c r="M1013" s="137"/>
      <c r="N1013" s="126"/>
      <c r="O1013" s="206"/>
      <c r="P1013" s="206"/>
      <c r="Q1013" s="137"/>
      <c r="R1013" s="137"/>
      <c r="S1013" s="137"/>
    </row>
    <row r="1014" spans="1:19" ht="15.75" customHeight="1" x14ac:dyDescent="0.25">
      <c r="A1014" s="195">
        <v>81</v>
      </c>
      <c r="B1014" s="195" t="s">
        <v>4656</v>
      </c>
      <c r="C1014" s="207" t="s">
        <v>4525</v>
      </c>
      <c r="D1014" s="197" t="s">
        <v>4456</v>
      </c>
      <c r="E1014" s="230">
        <v>1680000</v>
      </c>
      <c r="F1014" s="195" t="s">
        <v>4470</v>
      </c>
      <c r="G1014" s="206"/>
      <c r="H1014" s="206"/>
      <c r="I1014" s="230">
        <v>1680000</v>
      </c>
      <c r="J1014" s="126"/>
      <c r="K1014" s="126"/>
      <c r="L1014" s="137"/>
      <c r="M1014" s="137"/>
      <c r="N1014" s="126"/>
      <c r="O1014" s="206"/>
      <c r="P1014" s="206"/>
      <c r="Q1014" s="137"/>
      <c r="R1014" s="137"/>
      <c r="S1014" s="137"/>
    </row>
    <row r="1015" spans="1:19" ht="15.75" customHeight="1" x14ac:dyDescent="0.25">
      <c r="A1015" s="195">
        <v>82</v>
      </c>
      <c r="B1015" s="195" t="s">
        <v>4657</v>
      </c>
      <c r="C1015" s="207" t="s">
        <v>4526</v>
      </c>
      <c r="D1015" s="197" t="s">
        <v>3504</v>
      </c>
      <c r="E1015" s="230">
        <v>1150000</v>
      </c>
      <c r="F1015" s="195" t="s">
        <v>4772</v>
      </c>
      <c r="G1015" s="206"/>
      <c r="H1015" s="206"/>
      <c r="I1015" s="230">
        <v>1150000</v>
      </c>
      <c r="J1015" s="126"/>
      <c r="K1015" s="126"/>
      <c r="L1015" s="137"/>
      <c r="M1015" s="137"/>
      <c r="N1015" s="126"/>
      <c r="O1015" s="206"/>
      <c r="P1015" s="206"/>
      <c r="Q1015" s="137"/>
      <c r="R1015" s="137"/>
      <c r="S1015" s="137"/>
    </row>
    <row r="1016" spans="1:19" ht="15.75" customHeight="1" x14ac:dyDescent="0.25">
      <c r="A1016" s="195">
        <v>83</v>
      </c>
      <c r="B1016" s="195" t="s">
        <v>4658</v>
      </c>
      <c r="C1016" s="207" t="s">
        <v>4526</v>
      </c>
      <c r="D1016" s="197" t="s">
        <v>4456</v>
      </c>
      <c r="E1016" s="230">
        <v>2800000</v>
      </c>
      <c r="F1016" s="195" t="s">
        <v>4772</v>
      </c>
      <c r="G1016" s="206"/>
      <c r="H1016" s="206"/>
      <c r="I1016" s="230">
        <v>2800000</v>
      </c>
      <c r="J1016" s="126"/>
      <c r="K1016" s="126"/>
      <c r="L1016" s="137"/>
      <c r="M1016" s="137"/>
      <c r="N1016" s="126"/>
      <c r="O1016" s="206"/>
      <c r="P1016" s="206"/>
      <c r="Q1016" s="137"/>
      <c r="R1016" s="137"/>
      <c r="S1016" s="137"/>
    </row>
    <row r="1017" spans="1:19" ht="15.75" customHeight="1" x14ac:dyDescent="0.25">
      <c r="A1017" s="195">
        <v>84</v>
      </c>
      <c r="B1017" s="195" t="s">
        <v>4659</v>
      </c>
      <c r="C1017" s="207" t="s">
        <v>4527</v>
      </c>
      <c r="D1017" s="197" t="s">
        <v>3504</v>
      </c>
      <c r="E1017" s="230">
        <v>230000</v>
      </c>
      <c r="F1017" s="195"/>
      <c r="G1017" s="206"/>
      <c r="H1017" s="206"/>
      <c r="I1017" s="230">
        <v>230000</v>
      </c>
      <c r="J1017" s="126"/>
      <c r="K1017" s="126"/>
      <c r="L1017" s="137"/>
      <c r="M1017" s="137"/>
      <c r="N1017" s="126"/>
      <c r="O1017" s="206"/>
      <c r="P1017" s="206"/>
      <c r="Q1017" s="137"/>
      <c r="R1017" s="137"/>
      <c r="S1017" s="137"/>
    </row>
    <row r="1018" spans="1:19" ht="15.75" customHeight="1" x14ac:dyDescent="0.25">
      <c r="A1018" s="195">
        <v>85</v>
      </c>
      <c r="B1018" s="195" t="s">
        <v>4660</v>
      </c>
      <c r="C1018" s="207" t="s">
        <v>4527</v>
      </c>
      <c r="D1018" s="197" t="s">
        <v>4456</v>
      </c>
      <c r="E1018" s="230">
        <v>560000</v>
      </c>
      <c r="F1018" s="195"/>
      <c r="G1018" s="206"/>
      <c r="H1018" s="206"/>
      <c r="I1018" s="230">
        <v>560000</v>
      </c>
      <c r="J1018" s="126"/>
      <c r="K1018" s="126"/>
      <c r="L1018" s="137"/>
      <c r="M1018" s="137"/>
      <c r="N1018" s="126"/>
      <c r="O1018" s="206"/>
      <c r="P1018" s="206"/>
      <c r="Q1018" s="137"/>
      <c r="R1018" s="137"/>
      <c r="S1018" s="137"/>
    </row>
    <row r="1019" spans="1:19" ht="15.75" customHeight="1" x14ac:dyDescent="0.25">
      <c r="A1019" s="195">
        <v>86</v>
      </c>
      <c r="B1019" s="195" t="s">
        <v>4661</v>
      </c>
      <c r="C1019" s="207" t="s">
        <v>4528</v>
      </c>
      <c r="D1019" s="197" t="s">
        <v>4774</v>
      </c>
      <c r="E1019" s="230">
        <v>640000</v>
      </c>
      <c r="F1019" s="195"/>
      <c r="G1019" s="206"/>
      <c r="H1019" s="206"/>
      <c r="I1019" s="230">
        <v>640000</v>
      </c>
      <c r="J1019" s="126"/>
      <c r="K1019" s="126"/>
      <c r="L1019" s="137"/>
      <c r="M1019" s="137"/>
      <c r="N1019" s="126"/>
      <c r="O1019" s="206"/>
      <c r="P1019" s="206"/>
      <c r="Q1019" s="137"/>
      <c r="R1019" s="137"/>
      <c r="S1019" s="137"/>
    </row>
    <row r="1020" spans="1:19" ht="15.75" customHeight="1" x14ac:dyDescent="0.25">
      <c r="A1020" s="195">
        <v>87</v>
      </c>
      <c r="B1020" s="195" t="s">
        <v>4662</v>
      </c>
      <c r="C1020" s="207" t="s">
        <v>4529</v>
      </c>
      <c r="D1020" s="197" t="s">
        <v>3504</v>
      </c>
      <c r="E1020" s="230">
        <v>230000</v>
      </c>
      <c r="F1020" s="195"/>
      <c r="G1020" s="206"/>
      <c r="H1020" s="206"/>
      <c r="I1020" s="230">
        <v>230000</v>
      </c>
      <c r="J1020" s="126"/>
      <c r="K1020" s="126"/>
      <c r="L1020" s="137"/>
      <c r="M1020" s="137"/>
      <c r="N1020" s="126"/>
      <c r="O1020" s="206"/>
      <c r="P1020" s="206"/>
      <c r="Q1020" s="137"/>
      <c r="R1020" s="137"/>
      <c r="S1020" s="137"/>
    </row>
    <row r="1021" spans="1:19" ht="15.75" customHeight="1" x14ac:dyDescent="0.25">
      <c r="A1021" s="195">
        <v>88</v>
      </c>
      <c r="B1021" s="195" t="s">
        <v>4663</v>
      </c>
      <c r="C1021" s="207" t="s">
        <v>4529</v>
      </c>
      <c r="D1021" s="197" t="s">
        <v>4456</v>
      </c>
      <c r="E1021" s="230">
        <v>560000</v>
      </c>
      <c r="F1021" s="195"/>
      <c r="G1021" s="206"/>
      <c r="H1021" s="206"/>
      <c r="I1021" s="230">
        <v>560000</v>
      </c>
      <c r="J1021" s="126"/>
      <c r="K1021" s="126"/>
      <c r="L1021" s="137"/>
      <c r="M1021" s="137"/>
      <c r="N1021" s="126"/>
      <c r="O1021" s="206"/>
      <c r="P1021" s="206"/>
      <c r="Q1021" s="137"/>
      <c r="R1021" s="137"/>
      <c r="S1021" s="137"/>
    </row>
    <row r="1022" spans="1:19" ht="15.75" customHeight="1" x14ac:dyDescent="0.25">
      <c r="A1022" s="195">
        <v>89</v>
      </c>
      <c r="B1022" s="195" t="s">
        <v>4664</v>
      </c>
      <c r="C1022" s="207" t="s">
        <v>4530</v>
      </c>
      <c r="D1022" s="197" t="s">
        <v>4774</v>
      </c>
      <c r="E1022" s="230">
        <v>640000</v>
      </c>
      <c r="F1022" s="195"/>
      <c r="G1022" s="206"/>
      <c r="H1022" s="206"/>
      <c r="I1022" s="230">
        <v>640000</v>
      </c>
      <c r="J1022" s="126"/>
      <c r="K1022" s="126"/>
      <c r="L1022" s="137"/>
      <c r="M1022" s="137"/>
      <c r="N1022" s="126"/>
      <c r="O1022" s="206"/>
      <c r="P1022" s="206"/>
      <c r="Q1022" s="137"/>
      <c r="R1022" s="137"/>
      <c r="S1022" s="137"/>
    </row>
    <row r="1023" spans="1:19" ht="15.75" customHeight="1" x14ac:dyDescent="0.25">
      <c r="A1023" s="195">
        <v>90</v>
      </c>
      <c r="B1023" s="195" t="s">
        <v>4665</v>
      </c>
      <c r="C1023" s="207" t="s">
        <v>4531</v>
      </c>
      <c r="D1023" s="197" t="s">
        <v>4456</v>
      </c>
      <c r="E1023" s="230">
        <v>560000</v>
      </c>
      <c r="F1023" s="195"/>
      <c r="G1023" s="206"/>
      <c r="H1023" s="206"/>
      <c r="I1023" s="230">
        <v>560000</v>
      </c>
      <c r="J1023" s="126"/>
      <c r="K1023" s="126"/>
      <c r="L1023" s="137"/>
      <c r="M1023" s="137"/>
      <c r="N1023" s="126"/>
      <c r="O1023" s="206"/>
      <c r="P1023" s="206"/>
      <c r="Q1023" s="137"/>
      <c r="R1023" s="137"/>
      <c r="S1023" s="137"/>
    </row>
    <row r="1024" spans="1:19" ht="15.75" customHeight="1" x14ac:dyDescent="0.25">
      <c r="A1024" s="195">
        <v>91</v>
      </c>
      <c r="B1024" s="195" t="s">
        <v>4666</v>
      </c>
      <c r="C1024" s="207" t="s">
        <v>4531</v>
      </c>
      <c r="D1024" s="197" t="s">
        <v>3504</v>
      </c>
      <c r="E1024" s="230">
        <v>230000</v>
      </c>
      <c r="F1024" s="195"/>
      <c r="G1024" s="206"/>
      <c r="H1024" s="206"/>
      <c r="I1024" s="230">
        <v>230000</v>
      </c>
      <c r="J1024" s="126"/>
      <c r="K1024" s="126"/>
      <c r="L1024" s="137"/>
      <c r="M1024" s="137"/>
      <c r="N1024" s="126"/>
      <c r="O1024" s="206"/>
      <c r="P1024" s="206"/>
      <c r="Q1024" s="137"/>
      <c r="R1024" s="137"/>
      <c r="S1024" s="137"/>
    </row>
    <row r="1025" spans="1:19" ht="15.75" customHeight="1" x14ac:dyDescent="0.25">
      <c r="A1025" s="195">
        <v>92</v>
      </c>
      <c r="B1025" s="195" t="s">
        <v>4667</v>
      </c>
      <c r="C1025" s="207" t="s">
        <v>4532</v>
      </c>
      <c r="D1025" s="197" t="s">
        <v>3504</v>
      </c>
      <c r="E1025" s="230">
        <v>690000</v>
      </c>
      <c r="F1025" s="195" t="s">
        <v>4470</v>
      </c>
      <c r="G1025" s="206"/>
      <c r="H1025" s="206"/>
      <c r="I1025" s="230">
        <v>690000</v>
      </c>
      <c r="J1025" s="126"/>
      <c r="K1025" s="126"/>
      <c r="L1025" s="137"/>
      <c r="M1025" s="137"/>
      <c r="N1025" s="126"/>
      <c r="O1025" s="206"/>
      <c r="P1025" s="206"/>
      <c r="Q1025" s="137"/>
      <c r="R1025" s="137"/>
      <c r="S1025" s="137"/>
    </row>
    <row r="1026" spans="1:19" ht="15.75" customHeight="1" x14ac:dyDescent="0.25">
      <c r="A1026" s="195">
        <v>93</v>
      </c>
      <c r="B1026" s="195" t="s">
        <v>4668</v>
      </c>
      <c r="C1026" s="207" t="s">
        <v>4532</v>
      </c>
      <c r="D1026" s="197" t="s">
        <v>4456</v>
      </c>
      <c r="E1026" s="230">
        <v>1680000</v>
      </c>
      <c r="F1026" s="195" t="s">
        <v>4470</v>
      </c>
      <c r="G1026" s="206"/>
      <c r="H1026" s="206"/>
      <c r="I1026" s="230">
        <v>1680000</v>
      </c>
      <c r="J1026" s="126"/>
      <c r="K1026" s="126"/>
      <c r="L1026" s="137"/>
      <c r="M1026" s="137"/>
      <c r="N1026" s="126"/>
      <c r="O1026" s="206"/>
      <c r="P1026" s="206"/>
      <c r="Q1026" s="137"/>
      <c r="R1026" s="137"/>
      <c r="S1026" s="137"/>
    </row>
    <row r="1027" spans="1:19" ht="15.75" customHeight="1" x14ac:dyDescent="0.25">
      <c r="A1027" s="195">
        <v>94</v>
      </c>
      <c r="B1027" s="195" t="s">
        <v>4669</v>
      </c>
      <c r="C1027" s="207" t="s">
        <v>4533</v>
      </c>
      <c r="D1027" s="197" t="s">
        <v>4456</v>
      </c>
      <c r="E1027" s="230">
        <v>560000</v>
      </c>
      <c r="F1027" s="195"/>
      <c r="G1027" s="206"/>
      <c r="H1027" s="206"/>
      <c r="I1027" s="230">
        <v>560000</v>
      </c>
      <c r="J1027" s="126"/>
      <c r="K1027" s="126"/>
      <c r="L1027" s="137"/>
      <c r="M1027" s="137"/>
      <c r="N1027" s="126"/>
      <c r="O1027" s="206"/>
      <c r="P1027" s="206"/>
      <c r="Q1027" s="137"/>
      <c r="R1027" s="137"/>
      <c r="S1027" s="137"/>
    </row>
    <row r="1028" spans="1:19" ht="15.75" customHeight="1" x14ac:dyDescent="0.25">
      <c r="A1028" s="195">
        <v>95</v>
      </c>
      <c r="B1028" s="195" t="s">
        <v>4670</v>
      </c>
      <c r="C1028" s="207" t="s">
        <v>4533</v>
      </c>
      <c r="D1028" s="197" t="s">
        <v>3504</v>
      </c>
      <c r="E1028" s="230">
        <v>230000</v>
      </c>
      <c r="F1028" s="195"/>
      <c r="G1028" s="206"/>
      <c r="H1028" s="206"/>
      <c r="I1028" s="230">
        <v>230000</v>
      </c>
      <c r="J1028" s="126"/>
      <c r="K1028" s="126"/>
      <c r="L1028" s="137"/>
      <c r="M1028" s="137"/>
      <c r="N1028" s="126"/>
      <c r="O1028" s="206"/>
      <c r="P1028" s="206"/>
      <c r="Q1028" s="137"/>
      <c r="R1028" s="137"/>
      <c r="S1028" s="137"/>
    </row>
    <row r="1029" spans="1:19" ht="15.75" customHeight="1" x14ac:dyDescent="0.25">
      <c r="A1029" s="195">
        <v>96</v>
      </c>
      <c r="B1029" s="195" t="s">
        <v>4671</v>
      </c>
      <c r="C1029" s="207" t="s">
        <v>4534</v>
      </c>
      <c r="D1029" s="197" t="s">
        <v>3504</v>
      </c>
      <c r="E1029" s="230">
        <v>230000</v>
      </c>
      <c r="F1029" s="195"/>
      <c r="G1029" s="206"/>
      <c r="H1029" s="206"/>
      <c r="I1029" s="230">
        <v>230000</v>
      </c>
      <c r="J1029" s="126"/>
      <c r="K1029" s="126"/>
      <c r="L1029" s="137"/>
      <c r="M1029" s="137"/>
      <c r="N1029" s="126"/>
      <c r="O1029" s="206"/>
      <c r="P1029" s="206"/>
      <c r="Q1029" s="137"/>
      <c r="R1029" s="137"/>
      <c r="S1029" s="137"/>
    </row>
    <row r="1030" spans="1:19" ht="15.75" customHeight="1" x14ac:dyDescent="0.25">
      <c r="A1030" s="195">
        <v>97</v>
      </c>
      <c r="B1030" s="195" t="s">
        <v>4672</v>
      </c>
      <c r="C1030" s="207" t="s">
        <v>4534</v>
      </c>
      <c r="D1030" s="197" t="s">
        <v>4456</v>
      </c>
      <c r="E1030" s="230">
        <v>560000</v>
      </c>
      <c r="F1030" s="195"/>
      <c r="G1030" s="206"/>
      <c r="H1030" s="206"/>
      <c r="I1030" s="230">
        <v>560000</v>
      </c>
      <c r="J1030" s="126"/>
      <c r="K1030" s="126"/>
      <c r="L1030" s="137"/>
      <c r="M1030" s="137"/>
      <c r="N1030" s="126"/>
      <c r="O1030" s="206"/>
      <c r="P1030" s="206"/>
      <c r="Q1030" s="137"/>
      <c r="R1030" s="137"/>
      <c r="S1030" s="137"/>
    </row>
    <row r="1031" spans="1:19" ht="15.75" customHeight="1" x14ac:dyDescent="0.25">
      <c r="A1031" s="195">
        <v>98</v>
      </c>
      <c r="B1031" s="195" t="s">
        <v>4673</v>
      </c>
      <c r="C1031" s="207" t="s">
        <v>4535</v>
      </c>
      <c r="D1031" s="197" t="s">
        <v>4456</v>
      </c>
      <c r="E1031" s="230">
        <v>560000</v>
      </c>
      <c r="F1031" s="195"/>
      <c r="G1031" s="206"/>
      <c r="H1031" s="206"/>
      <c r="I1031" s="230">
        <v>560000</v>
      </c>
      <c r="J1031" s="126"/>
      <c r="K1031" s="126"/>
      <c r="L1031" s="137"/>
      <c r="M1031" s="137"/>
      <c r="N1031" s="126"/>
      <c r="O1031" s="206"/>
      <c r="P1031" s="206"/>
      <c r="Q1031" s="137"/>
      <c r="R1031" s="137"/>
      <c r="S1031" s="137"/>
    </row>
    <row r="1032" spans="1:19" ht="15.75" customHeight="1" x14ac:dyDescent="0.25">
      <c r="A1032" s="195">
        <v>99</v>
      </c>
      <c r="B1032" s="195" t="s">
        <v>4674</v>
      </c>
      <c r="C1032" s="207" t="s">
        <v>4535</v>
      </c>
      <c r="D1032" s="197" t="s">
        <v>3504</v>
      </c>
      <c r="E1032" s="230">
        <v>230000</v>
      </c>
      <c r="F1032" s="195"/>
      <c r="G1032" s="206"/>
      <c r="H1032" s="206"/>
      <c r="I1032" s="230">
        <v>230000</v>
      </c>
      <c r="J1032" s="126"/>
      <c r="K1032" s="126"/>
      <c r="L1032" s="137"/>
      <c r="M1032" s="137"/>
      <c r="N1032" s="126"/>
      <c r="O1032" s="206"/>
      <c r="P1032" s="206"/>
      <c r="Q1032" s="137"/>
      <c r="R1032" s="137"/>
      <c r="S1032" s="137"/>
    </row>
    <row r="1033" spans="1:19" ht="15.75" customHeight="1" x14ac:dyDescent="0.25">
      <c r="A1033" s="195">
        <v>100</v>
      </c>
      <c r="B1033" s="195" t="s">
        <v>4675</v>
      </c>
      <c r="C1033" s="207" t="s">
        <v>2539</v>
      </c>
      <c r="D1033" s="197" t="s">
        <v>3504</v>
      </c>
      <c r="E1033" s="230">
        <v>230000</v>
      </c>
      <c r="F1033" s="195"/>
      <c r="G1033" s="206"/>
      <c r="H1033" s="206"/>
      <c r="I1033" s="230">
        <v>230000</v>
      </c>
      <c r="J1033" s="126"/>
      <c r="K1033" s="126"/>
      <c r="L1033" s="137"/>
      <c r="M1033" s="137"/>
      <c r="N1033" s="126"/>
      <c r="O1033" s="206"/>
      <c r="P1033" s="206"/>
      <c r="Q1033" s="137"/>
      <c r="R1033" s="137"/>
      <c r="S1033" s="137"/>
    </row>
    <row r="1034" spans="1:19" ht="15.75" customHeight="1" x14ac:dyDescent="0.25">
      <c r="A1034" s="195">
        <v>101</v>
      </c>
      <c r="B1034" s="195" t="s">
        <v>4676</v>
      </c>
      <c r="C1034" s="207" t="s">
        <v>2539</v>
      </c>
      <c r="D1034" s="197" t="s">
        <v>4456</v>
      </c>
      <c r="E1034" s="230">
        <v>560000</v>
      </c>
      <c r="F1034" s="195"/>
      <c r="G1034" s="206"/>
      <c r="H1034" s="206"/>
      <c r="I1034" s="230">
        <v>560000</v>
      </c>
      <c r="J1034" s="126"/>
      <c r="K1034" s="126"/>
      <c r="L1034" s="137"/>
      <c r="M1034" s="137"/>
      <c r="N1034" s="126"/>
      <c r="O1034" s="206"/>
      <c r="P1034" s="206"/>
      <c r="Q1034" s="137"/>
      <c r="R1034" s="137"/>
      <c r="S1034" s="137"/>
    </row>
    <row r="1035" spans="1:19" ht="15.75" customHeight="1" x14ac:dyDescent="0.25">
      <c r="A1035" s="195">
        <v>102</v>
      </c>
      <c r="B1035" s="195" t="s">
        <v>4677</v>
      </c>
      <c r="C1035" s="207" t="s">
        <v>4536</v>
      </c>
      <c r="D1035" s="197" t="s">
        <v>3504</v>
      </c>
      <c r="E1035" s="230">
        <v>690000</v>
      </c>
      <c r="F1035" s="195" t="s">
        <v>4470</v>
      </c>
      <c r="G1035" s="206"/>
      <c r="H1035" s="206"/>
      <c r="I1035" s="230">
        <v>690000</v>
      </c>
      <c r="J1035" s="126"/>
      <c r="K1035" s="126"/>
      <c r="L1035" s="137"/>
      <c r="M1035" s="137"/>
      <c r="N1035" s="126"/>
      <c r="O1035" s="206"/>
      <c r="P1035" s="206"/>
      <c r="Q1035" s="137"/>
      <c r="R1035" s="137"/>
      <c r="S1035" s="137"/>
    </row>
    <row r="1036" spans="1:19" ht="15.75" customHeight="1" x14ac:dyDescent="0.25">
      <c r="A1036" s="195">
        <v>103</v>
      </c>
      <c r="B1036" s="195" t="s">
        <v>4678</v>
      </c>
      <c r="C1036" s="207" t="s">
        <v>4536</v>
      </c>
      <c r="D1036" s="197" t="s">
        <v>4456</v>
      </c>
      <c r="E1036" s="230">
        <v>1680000</v>
      </c>
      <c r="F1036" s="195" t="s">
        <v>4470</v>
      </c>
      <c r="G1036" s="206"/>
      <c r="H1036" s="206"/>
      <c r="I1036" s="230">
        <v>1680000</v>
      </c>
      <c r="J1036" s="126"/>
      <c r="K1036" s="126"/>
      <c r="L1036" s="137"/>
      <c r="M1036" s="137"/>
      <c r="N1036" s="126"/>
      <c r="O1036" s="206"/>
      <c r="P1036" s="206"/>
      <c r="Q1036" s="137"/>
      <c r="R1036" s="137"/>
      <c r="S1036" s="137"/>
    </row>
    <row r="1037" spans="1:19" ht="15.75" customHeight="1" x14ac:dyDescent="0.25">
      <c r="A1037" s="195">
        <v>104</v>
      </c>
      <c r="B1037" s="195" t="s">
        <v>4679</v>
      </c>
      <c r="C1037" s="207" t="s">
        <v>4537</v>
      </c>
      <c r="D1037" s="197" t="s">
        <v>4456</v>
      </c>
      <c r="E1037" s="230">
        <v>560000</v>
      </c>
      <c r="F1037" s="195"/>
      <c r="G1037" s="206"/>
      <c r="H1037" s="206"/>
      <c r="I1037" s="230">
        <v>560000</v>
      </c>
      <c r="J1037" s="126"/>
      <c r="K1037" s="126"/>
      <c r="L1037" s="137"/>
      <c r="M1037" s="137"/>
      <c r="N1037" s="126"/>
      <c r="O1037" s="206"/>
      <c r="P1037" s="206"/>
      <c r="Q1037" s="137"/>
      <c r="R1037" s="137"/>
      <c r="S1037" s="137"/>
    </row>
    <row r="1038" spans="1:19" ht="15.75" customHeight="1" x14ac:dyDescent="0.25">
      <c r="A1038" s="195">
        <v>105</v>
      </c>
      <c r="B1038" s="195" t="s">
        <v>4680</v>
      </c>
      <c r="C1038" s="207" t="s">
        <v>4537</v>
      </c>
      <c r="D1038" s="197" t="s">
        <v>3504</v>
      </c>
      <c r="E1038" s="230">
        <v>230000</v>
      </c>
      <c r="F1038" s="195"/>
      <c r="G1038" s="206"/>
      <c r="H1038" s="206"/>
      <c r="I1038" s="230">
        <v>230000</v>
      </c>
      <c r="J1038" s="126"/>
      <c r="K1038" s="126"/>
      <c r="L1038" s="137"/>
      <c r="M1038" s="137"/>
      <c r="N1038" s="126"/>
      <c r="O1038" s="206"/>
      <c r="P1038" s="206"/>
      <c r="Q1038" s="137"/>
      <c r="R1038" s="137"/>
      <c r="S1038" s="137"/>
    </row>
    <row r="1039" spans="1:19" ht="15.75" customHeight="1" x14ac:dyDescent="0.25">
      <c r="A1039" s="195">
        <v>106</v>
      </c>
      <c r="B1039" s="195" t="s">
        <v>4681</v>
      </c>
      <c r="C1039" s="207" t="s">
        <v>4538</v>
      </c>
      <c r="D1039" s="197" t="s">
        <v>3504</v>
      </c>
      <c r="E1039" s="230">
        <v>230000</v>
      </c>
      <c r="F1039" s="195"/>
      <c r="G1039" s="206"/>
      <c r="H1039" s="206"/>
      <c r="I1039" s="230">
        <v>230000</v>
      </c>
      <c r="J1039" s="126"/>
      <c r="K1039" s="126"/>
      <c r="L1039" s="137"/>
      <c r="M1039" s="137"/>
      <c r="N1039" s="126"/>
      <c r="O1039" s="206"/>
      <c r="P1039" s="206"/>
      <c r="Q1039" s="137"/>
      <c r="R1039" s="137"/>
      <c r="S1039" s="137"/>
    </row>
    <row r="1040" spans="1:19" ht="15.75" customHeight="1" x14ac:dyDescent="0.25">
      <c r="A1040" s="195">
        <v>107</v>
      </c>
      <c r="B1040" s="195" t="s">
        <v>4682</v>
      </c>
      <c r="C1040" s="207" t="s">
        <v>4538</v>
      </c>
      <c r="D1040" s="197" t="s">
        <v>4456</v>
      </c>
      <c r="E1040" s="230">
        <v>560000</v>
      </c>
      <c r="F1040" s="195"/>
      <c r="G1040" s="206"/>
      <c r="H1040" s="206"/>
      <c r="I1040" s="230">
        <v>560000</v>
      </c>
      <c r="J1040" s="126"/>
      <c r="K1040" s="126"/>
      <c r="L1040" s="137"/>
      <c r="M1040" s="137"/>
      <c r="N1040" s="126"/>
      <c r="O1040" s="206"/>
      <c r="P1040" s="206"/>
      <c r="Q1040" s="137"/>
      <c r="R1040" s="137"/>
      <c r="S1040" s="137"/>
    </row>
    <row r="1041" spans="1:19" ht="15.75" customHeight="1" x14ac:dyDescent="0.25">
      <c r="A1041" s="195">
        <v>108</v>
      </c>
      <c r="B1041" s="195" t="s">
        <v>4683</v>
      </c>
      <c r="C1041" s="207" t="s">
        <v>4539</v>
      </c>
      <c r="D1041" s="197" t="s">
        <v>4456</v>
      </c>
      <c r="E1041" s="230">
        <v>2240000</v>
      </c>
      <c r="F1041" s="195" t="s">
        <v>4468</v>
      </c>
      <c r="G1041" s="206"/>
      <c r="H1041" s="206"/>
      <c r="I1041" s="230">
        <v>2240000</v>
      </c>
      <c r="J1041" s="126"/>
      <c r="K1041" s="126"/>
      <c r="L1041" s="137"/>
      <c r="M1041" s="137"/>
      <c r="N1041" s="126"/>
      <c r="O1041" s="206"/>
      <c r="P1041" s="206"/>
      <c r="Q1041" s="137"/>
      <c r="R1041" s="137"/>
      <c r="S1041" s="137"/>
    </row>
    <row r="1042" spans="1:19" ht="15.75" customHeight="1" x14ac:dyDescent="0.25">
      <c r="A1042" s="195">
        <v>109</v>
      </c>
      <c r="B1042" s="195" t="s">
        <v>4684</v>
      </c>
      <c r="C1042" s="207" t="s">
        <v>4539</v>
      </c>
      <c r="D1042" s="197" t="s">
        <v>3504</v>
      </c>
      <c r="E1042" s="230">
        <v>920000</v>
      </c>
      <c r="F1042" s="195" t="s">
        <v>4468</v>
      </c>
      <c r="G1042" s="206"/>
      <c r="H1042" s="206"/>
      <c r="I1042" s="230">
        <v>920000</v>
      </c>
      <c r="J1042" s="126"/>
      <c r="K1042" s="126"/>
      <c r="L1042" s="137"/>
      <c r="M1042" s="137"/>
      <c r="N1042" s="126"/>
      <c r="O1042" s="206"/>
      <c r="P1042" s="206"/>
      <c r="Q1042" s="137"/>
      <c r="R1042" s="137"/>
      <c r="S1042" s="137"/>
    </row>
    <row r="1043" spans="1:19" ht="15.75" customHeight="1" x14ac:dyDescent="0.25">
      <c r="A1043" s="195">
        <v>110</v>
      </c>
      <c r="B1043" s="195" t="s">
        <v>4685</v>
      </c>
      <c r="C1043" s="207" t="s">
        <v>365</v>
      </c>
      <c r="D1043" s="197" t="s">
        <v>3504</v>
      </c>
      <c r="E1043" s="230">
        <v>690000</v>
      </c>
      <c r="F1043" s="195" t="s">
        <v>4470</v>
      </c>
      <c r="G1043" s="206"/>
      <c r="H1043" s="206"/>
      <c r="I1043" s="230">
        <v>690000</v>
      </c>
      <c r="J1043" s="126"/>
      <c r="K1043" s="126"/>
      <c r="L1043" s="137"/>
      <c r="M1043" s="137"/>
      <c r="N1043" s="126"/>
      <c r="O1043" s="206"/>
      <c r="P1043" s="206"/>
      <c r="Q1043" s="137"/>
      <c r="R1043" s="137"/>
      <c r="S1043" s="137"/>
    </row>
    <row r="1044" spans="1:19" ht="15.75" customHeight="1" x14ac:dyDescent="0.25">
      <c r="A1044" s="195">
        <v>111</v>
      </c>
      <c r="B1044" s="195" t="s">
        <v>4686</v>
      </c>
      <c r="C1044" s="207" t="s">
        <v>365</v>
      </c>
      <c r="D1044" s="197" t="s">
        <v>4456</v>
      </c>
      <c r="E1044" s="230">
        <v>1680000</v>
      </c>
      <c r="F1044" s="195" t="s">
        <v>4470</v>
      </c>
      <c r="G1044" s="206"/>
      <c r="H1044" s="206"/>
      <c r="I1044" s="230">
        <v>1680000</v>
      </c>
      <c r="J1044" s="126"/>
      <c r="K1044" s="126"/>
      <c r="L1044" s="137"/>
      <c r="M1044" s="137"/>
      <c r="N1044" s="126"/>
      <c r="O1044" s="206"/>
      <c r="P1044" s="206"/>
      <c r="Q1044" s="137"/>
      <c r="R1044" s="137"/>
      <c r="S1044" s="137"/>
    </row>
    <row r="1045" spans="1:19" ht="15.75" customHeight="1" x14ac:dyDescent="0.25">
      <c r="A1045" s="195">
        <v>112</v>
      </c>
      <c r="B1045" s="195" t="s">
        <v>4687</v>
      </c>
      <c r="C1045" s="207" t="s">
        <v>4540</v>
      </c>
      <c r="D1045" s="197" t="s">
        <v>4774</v>
      </c>
      <c r="E1045" s="230">
        <v>640000</v>
      </c>
      <c r="F1045" s="195"/>
      <c r="G1045" s="206"/>
      <c r="H1045" s="206"/>
      <c r="I1045" s="230">
        <v>640000</v>
      </c>
      <c r="J1045" s="126"/>
      <c r="K1045" s="126"/>
      <c r="L1045" s="137"/>
      <c r="M1045" s="137"/>
      <c r="N1045" s="126"/>
      <c r="O1045" s="206"/>
      <c r="P1045" s="206"/>
      <c r="Q1045" s="137"/>
      <c r="R1045" s="137"/>
      <c r="S1045" s="137"/>
    </row>
    <row r="1046" spans="1:19" ht="15.75" customHeight="1" x14ac:dyDescent="0.25">
      <c r="A1046" s="195">
        <v>113</v>
      </c>
      <c r="B1046" s="195" t="s">
        <v>4688</v>
      </c>
      <c r="C1046" s="207" t="s">
        <v>4777</v>
      </c>
      <c r="D1046" s="197" t="s">
        <v>4774</v>
      </c>
      <c r="E1046" s="230">
        <v>3200000</v>
      </c>
      <c r="F1046" s="195" t="s">
        <v>4772</v>
      </c>
      <c r="G1046" s="206"/>
      <c r="H1046" s="206"/>
      <c r="I1046" s="230">
        <v>3200000</v>
      </c>
      <c r="J1046" s="126"/>
      <c r="K1046" s="126"/>
      <c r="L1046" s="137"/>
      <c r="M1046" s="137"/>
      <c r="N1046" s="126"/>
      <c r="O1046" s="206"/>
      <c r="P1046" s="206"/>
      <c r="Q1046" s="137"/>
      <c r="R1046" s="137"/>
      <c r="S1046" s="137"/>
    </row>
    <row r="1047" spans="1:19" ht="15.75" customHeight="1" x14ac:dyDescent="0.25">
      <c r="A1047" s="195">
        <v>114</v>
      </c>
      <c r="B1047" s="195" t="s">
        <v>4689</v>
      </c>
      <c r="C1047" s="207" t="s">
        <v>4541</v>
      </c>
      <c r="D1047" s="197" t="s">
        <v>3504</v>
      </c>
      <c r="E1047" s="230">
        <v>690000</v>
      </c>
      <c r="F1047" s="195" t="s">
        <v>4470</v>
      </c>
      <c r="G1047" s="206"/>
      <c r="H1047" s="206"/>
      <c r="I1047" s="230">
        <v>690000</v>
      </c>
      <c r="J1047" s="126"/>
      <c r="K1047" s="126"/>
      <c r="L1047" s="137"/>
      <c r="M1047" s="137"/>
      <c r="N1047" s="126"/>
      <c r="O1047" s="206"/>
      <c r="P1047" s="206"/>
      <c r="Q1047" s="137"/>
      <c r="R1047" s="137"/>
      <c r="S1047" s="137"/>
    </row>
    <row r="1048" spans="1:19" ht="15.75" customHeight="1" x14ac:dyDescent="0.25">
      <c r="A1048" s="195">
        <v>115</v>
      </c>
      <c r="B1048" s="195" t="s">
        <v>4690</v>
      </c>
      <c r="C1048" s="207" t="s">
        <v>4541</v>
      </c>
      <c r="D1048" s="197" t="s">
        <v>4456</v>
      </c>
      <c r="E1048" s="230">
        <v>1680000</v>
      </c>
      <c r="F1048" s="195" t="s">
        <v>4470</v>
      </c>
      <c r="G1048" s="206"/>
      <c r="H1048" s="206"/>
      <c r="I1048" s="230">
        <v>1680000</v>
      </c>
      <c r="J1048" s="126"/>
      <c r="K1048" s="126"/>
      <c r="L1048" s="137"/>
      <c r="M1048" s="137"/>
      <c r="N1048" s="126"/>
      <c r="O1048" s="206"/>
      <c r="P1048" s="206"/>
      <c r="Q1048" s="137"/>
      <c r="R1048" s="137"/>
      <c r="S1048" s="137"/>
    </row>
    <row r="1049" spans="1:19" ht="15.75" customHeight="1" x14ac:dyDescent="0.25">
      <c r="A1049" s="195">
        <v>116</v>
      </c>
      <c r="B1049" s="195" t="s">
        <v>4691</v>
      </c>
      <c r="C1049" s="207" t="s">
        <v>4542</v>
      </c>
      <c r="D1049" s="197" t="s">
        <v>4774</v>
      </c>
      <c r="E1049" s="230">
        <v>1280000</v>
      </c>
      <c r="F1049" s="195" t="s">
        <v>4471</v>
      </c>
      <c r="G1049" s="206"/>
      <c r="H1049" s="206"/>
      <c r="I1049" s="230">
        <v>1280000</v>
      </c>
      <c r="J1049" s="126"/>
      <c r="K1049" s="126"/>
      <c r="L1049" s="137"/>
      <c r="M1049" s="137"/>
      <c r="N1049" s="126"/>
      <c r="O1049" s="206"/>
      <c r="P1049" s="206"/>
      <c r="Q1049" s="137"/>
      <c r="R1049" s="137"/>
      <c r="S1049" s="137"/>
    </row>
    <row r="1050" spans="1:19" ht="15.75" customHeight="1" x14ac:dyDescent="0.25">
      <c r="A1050" s="195">
        <v>117</v>
      </c>
      <c r="B1050" s="195" t="s">
        <v>4692</v>
      </c>
      <c r="C1050" s="207" t="s">
        <v>4543</v>
      </c>
      <c r="D1050" s="197" t="s">
        <v>4456</v>
      </c>
      <c r="E1050" s="230">
        <v>560000</v>
      </c>
      <c r="F1050" s="195"/>
      <c r="G1050" s="206"/>
      <c r="H1050" s="206"/>
      <c r="I1050" s="230">
        <v>560000</v>
      </c>
      <c r="J1050" s="126"/>
      <c r="K1050" s="126"/>
      <c r="L1050" s="137"/>
      <c r="M1050" s="137"/>
      <c r="N1050" s="126"/>
      <c r="O1050" s="206"/>
      <c r="P1050" s="206"/>
      <c r="Q1050" s="137"/>
      <c r="R1050" s="137"/>
      <c r="S1050" s="137"/>
    </row>
    <row r="1051" spans="1:19" ht="15.75" customHeight="1" x14ac:dyDescent="0.25">
      <c r="A1051" s="195">
        <v>118</v>
      </c>
      <c r="B1051" s="195" t="s">
        <v>4693</v>
      </c>
      <c r="C1051" s="207" t="s">
        <v>4543</v>
      </c>
      <c r="D1051" s="197" t="s">
        <v>3504</v>
      </c>
      <c r="E1051" s="230">
        <v>230000</v>
      </c>
      <c r="F1051" s="195"/>
      <c r="G1051" s="206"/>
      <c r="H1051" s="206"/>
      <c r="I1051" s="230">
        <v>230000</v>
      </c>
      <c r="J1051" s="126"/>
      <c r="K1051" s="126"/>
      <c r="L1051" s="137"/>
      <c r="M1051" s="137"/>
      <c r="N1051" s="126"/>
      <c r="O1051" s="206"/>
      <c r="P1051" s="206"/>
      <c r="Q1051" s="137"/>
      <c r="R1051" s="137"/>
      <c r="S1051" s="137"/>
    </row>
    <row r="1052" spans="1:19" ht="15.75" customHeight="1" x14ac:dyDescent="0.25">
      <c r="A1052" s="195">
        <v>119</v>
      </c>
      <c r="B1052" s="195" t="s">
        <v>4694</v>
      </c>
      <c r="C1052" s="207" t="s">
        <v>4544</v>
      </c>
      <c r="D1052" s="197" t="s">
        <v>3504</v>
      </c>
      <c r="E1052" s="230">
        <v>230000</v>
      </c>
      <c r="F1052" s="195"/>
      <c r="G1052" s="206"/>
      <c r="H1052" s="206"/>
      <c r="I1052" s="230">
        <v>230000</v>
      </c>
      <c r="J1052" s="126"/>
      <c r="K1052" s="126"/>
      <c r="L1052" s="137"/>
      <c r="M1052" s="137"/>
      <c r="N1052" s="126"/>
      <c r="O1052" s="206"/>
      <c r="P1052" s="206"/>
      <c r="Q1052" s="137"/>
      <c r="R1052" s="137"/>
      <c r="S1052" s="137"/>
    </row>
    <row r="1053" spans="1:19" ht="15.75" customHeight="1" x14ac:dyDescent="0.25">
      <c r="A1053" s="195">
        <v>120</v>
      </c>
      <c r="B1053" s="195" t="s">
        <v>4695</v>
      </c>
      <c r="C1053" s="207" t="s">
        <v>4544</v>
      </c>
      <c r="D1053" s="197" t="s">
        <v>4456</v>
      </c>
      <c r="E1053" s="230">
        <v>560000</v>
      </c>
      <c r="F1053" s="195"/>
      <c r="G1053" s="206"/>
      <c r="H1053" s="206"/>
      <c r="I1053" s="230">
        <v>560000</v>
      </c>
      <c r="J1053" s="126"/>
      <c r="K1053" s="126"/>
      <c r="L1053" s="137"/>
      <c r="M1053" s="137"/>
      <c r="N1053" s="126"/>
      <c r="O1053" s="206"/>
      <c r="P1053" s="206"/>
      <c r="Q1053" s="137"/>
      <c r="R1053" s="137"/>
      <c r="S1053" s="137"/>
    </row>
    <row r="1054" spans="1:19" ht="15.75" customHeight="1" x14ac:dyDescent="0.25">
      <c r="A1054" s="195">
        <v>121</v>
      </c>
      <c r="B1054" s="195" t="s">
        <v>4696</v>
      </c>
      <c r="C1054" s="207" t="s">
        <v>4545</v>
      </c>
      <c r="D1054" s="197" t="s">
        <v>3504</v>
      </c>
      <c r="E1054" s="230">
        <v>230000</v>
      </c>
      <c r="F1054" s="195"/>
      <c r="G1054" s="206"/>
      <c r="H1054" s="206"/>
      <c r="I1054" s="230">
        <v>230000</v>
      </c>
      <c r="J1054" s="126"/>
      <c r="K1054" s="126"/>
      <c r="L1054" s="137"/>
      <c r="M1054" s="137"/>
      <c r="N1054" s="126"/>
      <c r="O1054" s="206"/>
      <c r="P1054" s="206"/>
      <c r="Q1054" s="137"/>
      <c r="R1054" s="137"/>
      <c r="S1054" s="137"/>
    </row>
    <row r="1055" spans="1:19" ht="15.75" customHeight="1" x14ac:dyDescent="0.25">
      <c r="A1055" s="195">
        <v>122</v>
      </c>
      <c r="B1055" s="195" t="s">
        <v>4697</v>
      </c>
      <c r="C1055" s="207" t="s">
        <v>4545</v>
      </c>
      <c r="D1055" s="197" t="s">
        <v>4456</v>
      </c>
      <c r="E1055" s="230">
        <v>560000</v>
      </c>
      <c r="F1055" s="195"/>
      <c r="G1055" s="206"/>
      <c r="H1055" s="206"/>
      <c r="I1055" s="230">
        <v>560000</v>
      </c>
      <c r="J1055" s="126"/>
      <c r="K1055" s="126"/>
      <c r="L1055" s="137"/>
      <c r="M1055" s="137"/>
      <c r="N1055" s="126"/>
      <c r="O1055" s="206"/>
      <c r="P1055" s="206"/>
      <c r="Q1055" s="137"/>
      <c r="R1055" s="137"/>
      <c r="S1055" s="137"/>
    </row>
    <row r="1056" spans="1:19" ht="15.75" customHeight="1" x14ac:dyDescent="0.25">
      <c r="A1056" s="195">
        <v>123</v>
      </c>
      <c r="B1056" s="195" t="s">
        <v>4698</v>
      </c>
      <c r="C1056" s="207" t="s">
        <v>4546</v>
      </c>
      <c r="D1056" s="197" t="s">
        <v>3504</v>
      </c>
      <c r="E1056" s="230">
        <v>230000</v>
      </c>
      <c r="F1056" s="195"/>
      <c r="G1056" s="206"/>
      <c r="H1056" s="206"/>
      <c r="I1056" s="230">
        <v>230000</v>
      </c>
      <c r="J1056" s="126"/>
      <c r="K1056" s="126"/>
      <c r="L1056" s="137"/>
      <c r="M1056" s="137"/>
      <c r="N1056" s="126"/>
      <c r="O1056" s="206"/>
      <c r="P1056" s="206"/>
      <c r="Q1056" s="137"/>
      <c r="R1056" s="137"/>
      <c r="S1056" s="137"/>
    </row>
    <row r="1057" spans="1:19" ht="15.75" customHeight="1" x14ac:dyDescent="0.25">
      <c r="A1057" s="195">
        <v>124</v>
      </c>
      <c r="B1057" s="195" t="s">
        <v>4699</v>
      </c>
      <c r="C1057" s="207" t="s">
        <v>4546</v>
      </c>
      <c r="D1057" s="197" t="s">
        <v>4456</v>
      </c>
      <c r="E1057" s="230">
        <v>560000</v>
      </c>
      <c r="F1057" s="195"/>
      <c r="G1057" s="206"/>
      <c r="H1057" s="206"/>
      <c r="I1057" s="230">
        <v>560000</v>
      </c>
      <c r="J1057" s="126"/>
      <c r="K1057" s="126"/>
      <c r="L1057" s="137"/>
      <c r="M1057" s="137"/>
      <c r="N1057" s="126"/>
      <c r="O1057" s="206"/>
      <c r="P1057" s="206"/>
      <c r="Q1057" s="137"/>
      <c r="R1057" s="137"/>
      <c r="S1057" s="137"/>
    </row>
    <row r="1058" spans="1:19" ht="15.75" customHeight="1" x14ac:dyDescent="0.25">
      <c r="A1058" s="195">
        <v>125</v>
      </c>
      <c r="B1058" s="195" t="s">
        <v>4700</v>
      </c>
      <c r="C1058" s="207" t="s">
        <v>4547</v>
      </c>
      <c r="D1058" s="197" t="s">
        <v>3504</v>
      </c>
      <c r="E1058" s="230">
        <v>230000</v>
      </c>
      <c r="F1058" s="195"/>
      <c r="G1058" s="206"/>
      <c r="H1058" s="206"/>
      <c r="I1058" s="230">
        <v>230000</v>
      </c>
      <c r="J1058" s="126"/>
      <c r="K1058" s="126"/>
      <c r="L1058" s="137"/>
      <c r="M1058" s="137"/>
      <c r="N1058" s="126"/>
      <c r="O1058" s="206"/>
      <c r="P1058" s="206"/>
      <c r="Q1058" s="137"/>
      <c r="R1058" s="137"/>
      <c r="S1058" s="137"/>
    </row>
    <row r="1059" spans="1:19" ht="15.75" customHeight="1" x14ac:dyDescent="0.25">
      <c r="A1059" s="195">
        <v>126</v>
      </c>
      <c r="B1059" s="195" t="s">
        <v>4701</v>
      </c>
      <c r="C1059" s="207" t="s">
        <v>4547</v>
      </c>
      <c r="D1059" s="197" t="s">
        <v>4456</v>
      </c>
      <c r="E1059" s="230">
        <v>560000</v>
      </c>
      <c r="F1059" s="195"/>
      <c r="G1059" s="206"/>
      <c r="H1059" s="206"/>
      <c r="I1059" s="230">
        <v>560000</v>
      </c>
      <c r="J1059" s="126"/>
      <c r="K1059" s="126"/>
      <c r="L1059" s="137"/>
      <c r="M1059" s="137"/>
      <c r="N1059" s="126"/>
      <c r="O1059" s="206"/>
      <c r="P1059" s="206"/>
      <c r="Q1059" s="137"/>
      <c r="R1059" s="137"/>
      <c r="S1059" s="137"/>
    </row>
    <row r="1060" spans="1:19" ht="15.75" customHeight="1" x14ac:dyDescent="0.25">
      <c r="A1060" s="195">
        <v>127</v>
      </c>
      <c r="B1060" s="195" t="s">
        <v>4702</v>
      </c>
      <c r="C1060" s="207" t="s">
        <v>4548</v>
      </c>
      <c r="D1060" s="197" t="s">
        <v>3504</v>
      </c>
      <c r="E1060" s="230">
        <v>230000</v>
      </c>
      <c r="F1060" s="195"/>
      <c r="G1060" s="206"/>
      <c r="H1060" s="206"/>
      <c r="I1060" s="230">
        <v>230000</v>
      </c>
      <c r="J1060" s="126"/>
      <c r="K1060" s="126"/>
      <c r="L1060" s="137"/>
      <c r="M1060" s="137"/>
      <c r="N1060" s="126"/>
      <c r="O1060" s="206"/>
      <c r="P1060" s="206"/>
      <c r="Q1060" s="137"/>
      <c r="R1060" s="137"/>
      <c r="S1060" s="137"/>
    </row>
    <row r="1061" spans="1:19" ht="15.75" customHeight="1" x14ac:dyDescent="0.25">
      <c r="A1061" s="195">
        <v>128</v>
      </c>
      <c r="B1061" s="195" t="s">
        <v>4703</v>
      </c>
      <c r="C1061" s="207" t="s">
        <v>4548</v>
      </c>
      <c r="D1061" s="197" t="s">
        <v>4456</v>
      </c>
      <c r="E1061" s="230">
        <v>560000</v>
      </c>
      <c r="F1061" s="195"/>
      <c r="G1061" s="206"/>
      <c r="H1061" s="206"/>
      <c r="I1061" s="230">
        <v>560000</v>
      </c>
      <c r="J1061" s="126"/>
      <c r="K1061" s="126"/>
      <c r="L1061" s="137"/>
      <c r="M1061" s="137"/>
      <c r="N1061" s="126"/>
      <c r="O1061" s="206"/>
      <c r="P1061" s="206"/>
      <c r="Q1061" s="137"/>
      <c r="R1061" s="137"/>
      <c r="S1061" s="137"/>
    </row>
    <row r="1062" spans="1:19" ht="15.75" customHeight="1" x14ac:dyDescent="0.25">
      <c r="A1062" s="195">
        <v>129</v>
      </c>
      <c r="B1062" s="195" t="s">
        <v>4704</v>
      </c>
      <c r="C1062" s="207" t="s">
        <v>4549</v>
      </c>
      <c r="D1062" s="197" t="s">
        <v>3504</v>
      </c>
      <c r="E1062" s="230">
        <v>230000</v>
      </c>
      <c r="F1062" s="195"/>
      <c r="G1062" s="206"/>
      <c r="H1062" s="206"/>
      <c r="I1062" s="230">
        <v>230000</v>
      </c>
      <c r="J1062" s="126"/>
      <c r="K1062" s="126"/>
      <c r="L1062" s="137"/>
      <c r="M1062" s="137"/>
      <c r="N1062" s="126"/>
      <c r="O1062" s="206"/>
      <c r="P1062" s="206"/>
      <c r="Q1062" s="137"/>
      <c r="R1062" s="137"/>
      <c r="S1062" s="137"/>
    </row>
    <row r="1063" spans="1:19" ht="15.75" customHeight="1" x14ac:dyDescent="0.25">
      <c r="A1063" s="195">
        <v>130</v>
      </c>
      <c r="B1063" s="195" t="s">
        <v>4705</v>
      </c>
      <c r="C1063" s="207" t="s">
        <v>4549</v>
      </c>
      <c r="D1063" s="197" t="s">
        <v>4456</v>
      </c>
      <c r="E1063" s="230">
        <v>560000</v>
      </c>
      <c r="F1063" s="195"/>
      <c r="G1063" s="206"/>
      <c r="H1063" s="206"/>
      <c r="I1063" s="230">
        <v>560000</v>
      </c>
      <c r="J1063" s="126"/>
      <c r="K1063" s="126"/>
      <c r="L1063" s="137"/>
      <c r="M1063" s="137"/>
      <c r="N1063" s="126"/>
      <c r="O1063" s="206"/>
      <c r="P1063" s="206"/>
      <c r="Q1063" s="137"/>
      <c r="R1063" s="137"/>
      <c r="S1063" s="137"/>
    </row>
    <row r="1064" spans="1:19" ht="15.75" customHeight="1" x14ac:dyDescent="0.25">
      <c r="A1064" s="195">
        <v>131</v>
      </c>
      <c r="B1064" s="195" t="s">
        <v>4706</v>
      </c>
      <c r="C1064" s="207" t="s">
        <v>2512</v>
      </c>
      <c r="D1064" s="197" t="s">
        <v>1002</v>
      </c>
      <c r="E1064" s="230">
        <v>210000</v>
      </c>
      <c r="F1064" s="195"/>
      <c r="G1064" s="206"/>
      <c r="H1064" s="206"/>
      <c r="I1064" s="230">
        <v>210000</v>
      </c>
      <c r="J1064" s="126"/>
      <c r="K1064" s="126"/>
      <c r="L1064" s="137"/>
      <c r="M1064" s="137"/>
      <c r="N1064" s="126"/>
      <c r="O1064" s="206"/>
      <c r="P1064" s="206"/>
      <c r="Q1064" s="137"/>
      <c r="R1064" s="137"/>
      <c r="S1064" s="137"/>
    </row>
    <row r="1065" spans="1:19" ht="15.75" customHeight="1" x14ac:dyDescent="0.25">
      <c r="A1065" s="195">
        <v>132</v>
      </c>
      <c r="B1065" s="195" t="s">
        <v>4707</v>
      </c>
      <c r="C1065" s="207" t="s">
        <v>2512</v>
      </c>
      <c r="D1065" s="197" t="s">
        <v>2576</v>
      </c>
      <c r="E1065" s="230">
        <v>430000</v>
      </c>
      <c r="F1065" s="195"/>
      <c r="G1065" s="206"/>
      <c r="H1065" s="206"/>
      <c r="I1065" s="230">
        <v>430000</v>
      </c>
      <c r="J1065" s="126"/>
      <c r="K1065" s="126"/>
      <c r="L1065" s="137"/>
      <c r="M1065" s="137"/>
      <c r="N1065" s="126"/>
      <c r="O1065" s="206"/>
      <c r="P1065" s="206"/>
      <c r="Q1065" s="137"/>
      <c r="R1065" s="137"/>
      <c r="S1065" s="137"/>
    </row>
    <row r="1066" spans="1:19" ht="15.75" customHeight="1" x14ac:dyDescent="0.25">
      <c r="A1066" s="195">
        <v>133</v>
      </c>
      <c r="B1066" s="195" t="s">
        <v>4708</v>
      </c>
      <c r="C1066" s="207" t="s">
        <v>4550</v>
      </c>
      <c r="D1066" s="197" t="s">
        <v>3504</v>
      </c>
      <c r="E1066" s="230">
        <v>230000</v>
      </c>
      <c r="F1066" s="195"/>
      <c r="G1066" s="206"/>
      <c r="H1066" s="206"/>
      <c r="I1066" s="230">
        <v>230000</v>
      </c>
      <c r="J1066" s="126"/>
      <c r="K1066" s="126"/>
      <c r="L1066" s="137"/>
      <c r="M1066" s="137"/>
      <c r="N1066" s="126"/>
      <c r="O1066" s="206"/>
      <c r="P1066" s="206"/>
      <c r="Q1066" s="137"/>
      <c r="R1066" s="137"/>
      <c r="S1066" s="137"/>
    </row>
    <row r="1067" spans="1:19" ht="15.75" customHeight="1" x14ac:dyDescent="0.25">
      <c r="A1067" s="195">
        <v>134</v>
      </c>
      <c r="B1067" s="195" t="s">
        <v>4709</v>
      </c>
      <c r="C1067" s="207" t="s">
        <v>4550</v>
      </c>
      <c r="D1067" s="197" t="s">
        <v>4456</v>
      </c>
      <c r="E1067" s="230">
        <v>560000</v>
      </c>
      <c r="F1067" s="233"/>
      <c r="G1067" s="206"/>
      <c r="H1067" s="206"/>
      <c r="I1067" s="230">
        <v>560000</v>
      </c>
      <c r="J1067" s="126"/>
      <c r="K1067" s="126"/>
      <c r="L1067" s="137"/>
      <c r="M1067" s="137"/>
      <c r="N1067" s="126"/>
      <c r="O1067" s="206"/>
      <c r="P1067" s="206"/>
      <c r="Q1067" s="137"/>
      <c r="R1067" s="137"/>
      <c r="S1067" s="137"/>
    </row>
    <row r="1068" spans="1:19" ht="15.75" customHeight="1" x14ac:dyDescent="0.25">
      <c r="A1068" s="195">
        <v>135</v>
      </c>
      <c r="B1068" s="195" t="s">
        <v>4710</v>
      </c>
      <c r="C1068" s="207" t="s">
        <v>4551</v>
      </c>
      <c r="D1068" s="197" t="s">
        <v>4456</v>
      </c>
      <c r="E1068" s="230">
        <v>560000</v>
      </c>
      <c r="F1068" s="195"/>
      <c r="G1068" s="230">
        <v>560000</v>
      </c>
      <c r="H1068" s="206"/>
      <c r="I1068" s="232">
        <f>SUM(I966:I1067)</f>
        <v>68175000</v>
      </c>
      <c r="J1068" s="126"/>
      <c r="K1068" s="126"/>
      <c r="L1068" s="137"/>
      <c r="M1068" s="137"/>
      <c r="N1068" s="126"/>
      <c r="O1068" s="206"/>
      <c r="P1068" s="206"/>
      <c r="Q1068" s="137"/>
      <c r="R1068" s="137"/>
      <c r="S1068" s="137"/>
    </row>
    <row r="1069" spans="1:19" ht="15.75" customHeight="1" x14ac:dyDescent="0.25">
      <c r="A1069" s="195">
        <v>136</v>
      </c>
      <c r="B1069" s="195" t="s">
        <v>4711</v>
      </c>
      <c r="C1069" s="207" t="s">
        <v>4551</v>
      </c>
      <c r="D1069" s="197" t="s">
        <v>3504</v>
      </c>
      <c r="E1069" s="230">
        <v>230000</v>
      </c>
      <c r="F1069" s="195"/>
      <c r="G1069" s="230">
        <v>230000</v>
      </c>
      <c r="H1069" s="206"/>
      <c r="I1069" s="206"/>
      <c r="J1069" s="126"/>
      <c r="K1069" s="126"/>
      <c r="L1069" s="137"/>
      <c r="M1069" s="137"/>
      <c r="N1069" s="126"/>
      <c r="O1069" s="206"/>
      <c r="P1069" s="206"/>
      <c r="Q1069" s="137"/>
      <c r="R1069" s="137"/>
      <c r="S1069" s="137"/>
    </row>
    <row r="1070" spans="1:19" ht="15.75" customHeight="1" x14ac:dyDescent="0.25">
      <c r="A1070" s="195">
        <v>137</v>
      </c>
      <c r="B1070" s="195" t="s">
        <v>4712</v>
      </c>
      <c r="C1070" s="207" t="s">
        <v>4785</v>
      </c>
      <c r="D1070" s="197" t="s">
        <v>3504</v>
      </c>
      <c r="E1070" s="230">
        <v>230000</v>
      </c>
      <c r="F1070" s="195"/>
      <c r="G1070" s="230">
        <v>230000</v>
      </c>
      <c r="H1070" s="206"/>
      <c r="I1070" s="206"/>
      <c r="J1070" s="126"/>
      <c r="K1070" s="126"/>
      <c r="L1070" s="137"/>
      <c r="M1070" s="137"/>
      <c r="N1070" s="126"/>
      <c r="O1070" s="206"/>
      <c r="P1070" s="206"/>
      <c r="Q1070" s="137"/>
      <c r="R1070" s="137"/>
      <c r="S1070" s="137"/>
    </row>
    <row r="1071" spans="1:19" ht="15.75" customHeight="1" x14ac:dyDescent="0.25">
      <c r="A1071" s="195">
        <v>138</v>
      </c>
      <c r="B1071" s="195" t="s">
        <v>4713</v>
      </c>
      <c r="C1071" s="207" t="s">
        <v>4785</v>
      </c>
      <c r="D1071" s="197" t="s">
        <v>4456</v>
      </c>
      <c r="E1071" s="230">
        <v>560000</v>
      </c>
      <c r="F1071" s="195"/>
      <c r="G1071" s="230">
        <v>560000</v>
      </c>
      <c r="H1071" s="206"/>
      <c r="I1071" s="206"/>
      <c r="J1071" s="126"/>
      <c r="K1071" s="126"/>
      <c r="L1071" s="137"/>
      <c r="M1071" s="137"/>
      <c r="N1071" s="126"/>
      <c r="O1071" s="206"/>
      <c r="P1071" s="206"/>
      <c r="Q1071" s="137"/>
      <c r="R1071" s="137"/>
      <c r="S1071" s="137"/>
    </row>
    <row r="1072" spans="1:19" ht="15.75" customHeight="1" x14ac:dyDescent="0.25">
      <c r="A1072" s="195">
        <v>139</v>
      </c>
      <c r="B1072" s="195" t="s">
        <v>4714</v>
      </c>
      <c r="C1072" s="207" t="s">
        <v>4552</v>
      </c>
      <c r="D1072" s="197" t="s">
        <v>2576</v>
      </c>
      <c r="E1072" s="230">
        <v>430000</v>
      </c>
      <c r="F1072" s="195"/>
      <c r="G1072" s="230">
        <v>430000</v>
      </c>
      <c r="H1072" s="206"/>
      <c r="I1072" s="206"/>
      <c r="J1072" s="126"/>
      <c r="K1072" s="126"/>
      <c r="L1072" s="137"/>
      <c r="M1072" s="137"/>
      <c r="N1072" s="126"/>
      <c r="O1072" s="206"/>
      <c r="P1072" s="206"/>
      <c r="Q1072" s="137"/>
      <c r="R1072" s="137"/>
      <c r="S1072" s="137"/>
    </row>
    <row r="1073" spans="1:19" ht="15.75" customHeight="1" x14ac:dyDescent="0.25">
      <c r="A1073" s="195">
        <v>140</v>
      </c>
      <c r="B1073" s="195" t="s">
        <v>4715</v>
      </c>
      <c r="C1073" s="207" t="s">
        <v>4553</v>
      </c>
      <c r="D1073" s="197" t="s">
        <v>4456</v>
      </c>
      <c r="E1073" s="230">
        <v>560000</v>
      </c>
      <c r="F1073" s="195"/>
      <c r="G1073" s="230">
        <v>560000</v>
      </c>
      <c r="H1073" s="206"/>
      <c r="I1073" s="206"/>
      <c r="J1073" s="126"/>
      <c r="K1073" s="126"/>
      <c r="L1073" s="137"/>
      <c r="M1073" s="137"/>
      <c r="N1073" s="126"/>
      <c r="O1073" s="206"/>
      <c r="P1073" s="206"/>
      <c r="Q1073" s="137"/>
      <c r="R1073" s="137"/>
      <c r="S1073" s="137"/>
    </row>
    <row r="1074" spans="1:19" ht="15.75" customHeight="1" x14ac:dyDescent="0.25">
      <c r="A1074" s="195">
        <v>141</v>
      </c>
      <c r="B1074" s="195" t="s">
        <v>4716</v>
      </c>
      <c r="C1074" s="207" t="s">
        <v>4553</v>
      </c>
      <c r="D1074" s="197" t="s">
        <v>3504</v>
      </c>
      <c r="E1074" s="230">
        <v>230000</v>
      </c>
      <c r="F1074" s="195"/>
      <c r="G1074" s="230">
        <v>230000</v>
      </c>
      <c r="H1074" s="206"/>
      <c r="I1074" s="206"/>
      <c r="J1074" s="126"/>
      <c r="K1074" s="126"/>
      <c r="L1074" s="137"/>
      <c r="M1074" s="137"/>
      <c r="N1074" s="126"/>
      <c r="O1074" s="206"/>
      <c r="P1074" s="206"/>
      <c r="Q1074" s="137"/>
      <c r="R1074" s="137"/>
      <c r="S1074" s="137"/>
    </row>
    <row r="1075" spans="1:19" ht="15.75" customHeight="1" x14ac:dyDescent="0.25">
      <c r="A1075" s="195">
        <v>142</v>
      </c>
      <c r="B1075" s="195" t="s">
        <v>4717</v>
      </c>
      <c r="C1075" s="235" t="s">
        <v>4554</v>
      </c>
      <c r="D1075" s="197" t="s">
        <v>4456</v>
      </c>
      <c r="E1075" s="230">
        <v>560000</v>
      </c>
      <c r="F1075" s="195"/>
      <c r="G1075" s="230">
        <v>560000</v>
      </c>
      <c r="H1075" s="206"/>
      <c r="I1075" s="206"/>
      <c r="J1075" s="126"/>
      <c r="K1075" s="126"/>
      <c r="L1075" s="137"/>
      <c r="M1075" s="137"/>
      <c r="N1075" s="126"/>
      <c r="O1075" s="206"/>
      <c r="P1075" s="206"/>
      <c r="Q1075" s="137"/>
      <c r="R1075" s="137"/>
      <c r="S1075" s="137"/>
    </row>
    <row r="1076" spans="1:19" ht="15.75" customHeight="1" x14ac:dyDescent="0.25">
      <c r="A1076" s="195">
        <v>143</v>
      </c>
      <c r="B1076" s="195" t="s">
        <v>4718</v>
      </c>
      <c r="C1076" s="235" t="s">
        <v>4554</v>
      </c>
      <c r="D1076" s="197" t="s">
        <v>3504</v>
      </c>
      <c r="E1076" s="230">
        <v>230000</v>
      </c>
      <c r="F1076" s="195"/>
      <c r="G1076" s="230">
        <v>230000</v>
      </c>
      <c r="H1076" s="206"/>
      <c r="I1076" s="206"/>
      <c r="J1076" s="126"/>
      <c r="K1076" s="126"/>
      <c r="L1076" s="137"/>
      <c r="M1076" s="137"/>
      <c r="N1076" s="126"/>
      <c r="O1076" s="206"/>
      <c r="P1076" s="206"/>
      <c r="Q1076" s="137"/>
      <c r="R1076" s="137"/>
      <c r="S1076" s="137"/>
    </row>
    <row r="1077" spans="1:19" ht="15.75" customHeight="1" x14ac:dyDescent="0.25">
      <c r="A1077" s="195">
        <v>144</v>
      </c>
      <c r="B1077" s="195" t="s">
        <v>4719</v>
      </c>
      <c r="C1077" s="207" t="s">
        <v>4555</v>
      </c>
      <c r="D1077" s="197" t="s">
        <v>3504</v>
      </c>
      <c r="E1077" s="230">
        <v>230000</v>
      </c>
      <c r="F1077" s="195"/>
      <c r="G1077" s="230">
        <v>230000</v>
      </c>
      <c r="H1077" s="206"/>
      <c r="I1077" s="206"/>
      <c r="J1077" s="126"/>
      <c r="K1077" s="126"/>
      <c r="L1077" s="137"/>
      <c r="M1077" s="137"/>
      <c r="N1077" s="126"/>
      <c r="O1077" s="206"/>
      <c r="P1077" s="206"/>
      <c r="Q1077" s="137"/>
      <c r="R1077" s="137"/>
      <c r="S1077" s="137"/>
    </row>
    <row r="1078" spans="1:19" ht="15.75" customHeight="1" x14ac:dyDescent="0.25">
      <c r="A1078" s="195">
        <v>145</v>
      </c>
      <c r="B1078" s="195" t="s">
        <v>4720</v>
      </c>
      <c r="C1078" s="207" t="s">
        <v>4555</v>
      </c>
      <c r="D1078" s="197" t="s">
        <v>4456</v>
      </c>
      <c r="E1078" s="230">
        <v>560000</v>
      </c>
      <c r="F1078" s="195"/>
      <c r="G1078" s="230">
        <v>560000</v>
      </c>
      <c r="H1078" s="206"/>
      <c r="I1078" s="206"/>
      <c r="J1078" s="126"/>
      <c r="K1078" s="126"/>
      <c r="L1078" s="137"/>
      <c r="M1078" s="137"/>
      <c r="N1078" s="126"/>
      <c r="O1078" s="206"/>
      <c r="P1078" s="206"/>
      <c r="Q1078" s="137"/>
      <c r="R1078" s="137"/>
      <c r="S1078" s="137"/>
    </row>
    <row r="1079" spans="1:19" ht="15.75" customHeight="1" x14ac:dyDescent="0.25">
      <c r="A1079" s="195">
        <v>146</v>
      </c>
      <c r="B1079" s="195" t="s">
        <v>4721</v>
      </c>
      <c r="C1079" s="207" t="s">
        <v>4556</v>
      </c>
      <c r="D1079" s="197" t="s">
        <v>4456</v>
      </c>
      <c r="E1079" s="230">
        <v>560000</v>
      </c>
      <c r="F1079" s="195"/>
      <c r="G1079" s="230">
        <v>560000</v>
      </c>
      <c r="H1079" s="206"/>
      <c r="I1079" s="206"/>
      <c r="J1079" s="126"/>
      <c r="K1079" s="126"/>
      <c r="L1079" s="137"/>
      <c r="M1079" s="137"/>
      <c r="N1079" s="126"/>
      <c r="O1079" s="206"/>
      <c r="P1079" s="206"/>
      <c r="Q1079" s="137"/>
      <c r="R1079" s="137"/>
      <c r="S1079" s="137"/>
    </row>
    <row r="1080" spans="1:19" ht="15.75" customHeight="1" x14ac:dyDescent="0.25">
      <c r="A1080" s="195">
        <v>147</v>
      </c>
      <c r="B1080" s="195" t="s">
        <v>4722</v>
      </c>
      <c r="C1080" s="207" t="s">
        <v>4556</v>
      </c>
      <c r="D1080" s="197" t="s">
        <v>3504</v>
      </c>
      <c r="E1080" s="230">
        <v>230000</v>
      </c>
      <c r="F1080" s="195"/>
      <c r="G1080" s="230">
        <v>230000</v>
      </c>
      <c r="H1080" s="206"/>
      <c r="I1080" s="206"/>
      <c r="J1080" s="126"/>
      <c r="K1080" s="126"/>
      <c r="L1080" s="137"/>
      <c r="M1080" s="137"/>
      <c r="N1080" s="126"/>
      <c r="O1080" s="206"/>
      <c r="P1080" s="206"/>
      <c r="Q1080" s="137"/>
      <c r="R1080" s="137"/>
      <c r="S1080" s="137"/>
    </row>
    <row r="1081" spans="1:19" ht="15.75" customHeight="1" x14ac:dyDescent="0.25">
      <c r="A1081" s="195">
        <v>148</v>
      </c>
      <c r="B1081" s="195" t="s">
        <v>4723</v>
      </c>
      <c r="C1081" s="207" t="s">
        <v>4557</v>
      </c>
      <c r="D1081" s="197" t="s">
        <v>3504</v>
      </c>
      <c r="E1081" s="230">
        <v>230000</v>
      </c>
      <c r="F1081" s="195"/>
      <c r="G1081" s="230">
        <v>230000</v>
      </c>
      <c r="H1081" s="206"/>
      <c r="I1081" s="206"/>
      <c r="J1081" s="126"/>
      <c r="K1081" s="126"/>
      <c r="L1081" s="137"/>
      <c r="M1081" s="137"/>
      <c r="N1081" s="126"/>
      <c r="O1081" s="206"/>
      <c r="P1081" s="206"/>
      <c r="Q1081" s="137"/>
      <c r="R1081" s="137"/>
      <c r="S1081" s="137"/>
    </row>
    <row r="1082" spans="1:19" ht="15.75" customHeight="1" x14ac:dyDescent="0.25">
      <c r="A1082" s="195">
        <v>149</v>
      </c>
      <c r="B1082" s="195" t="s">
        <v>4724</v>
      </c>
      <c r="C1082" s="207" t="s">
        <v>4557</v>
      </c>
      <c r="D1082" s="197" t="s">
        <v>4456</v>
      </c>
      <c r="E1082" s="230">
        <v>560000</v>
      </c>
      <c r="F1082" s="195"/>
      <c r="G1082" s="230">
        <v>560000</v>
      </c>
      <c r="H1082" s="206"/>
      <c r="I1082" s="206"/>
      <c r="J1082" s="126"/>
      <c r="K1082" s="126"/>
      <c r="L1082" s="137"/>
      <c r="M1082" s="137"/>
      <c r="N1082" s="126"/>
      <c r="O1082" s="206"/>
      <c r="P1082" s="206"/>
      <c r="Q1082" s="137"/>
      <c r="R1082" s="137"/>
      <c r="S1082" s="137"/>
    </row>
    <row r="1083" spans="1:19" ht="15.75" customHeight="1" x14ac:dyDescent="0.25">
      <c r="A1083" s="195">
        <v>150</v>
      </c>
      <c r="B1083" s="195" t="s">
        <v>4725</v>
      </c>
      <c r="C1083" s="207" t="s">
        <v>4775</v>
      </c>
      <c r="D1083" s="197" t="s">
        <v>4774</v>
      </c>
      <c r="E1083" s="230">
        <v>640000</v>
      </c>
      <c r="F1083" s="195"/>
      <c r="G1083" s="230">
        <v>640000</v>
      </c>
      <c r="H1083" s="206"/>
      <c r="I1083" s="206"/>
      <c r="J1083" s="126"/>
      <c r="K1083" s="126"/>
      <c r="L1083" s="137"/>
      <c r="M1083" s="137"/>
      <c r="N1083" s="126"/>
      <c r="O1083" s="206"/>
      <c r="P1083" s="206"/>
      <c r="Q1083" s="137"/>
      <c r="R1083" s="137"/>
      <c r="S1083" s="137"/>
    </row>
    <row r="1084" spans="1:19" ht="15.75" customHeight="1" x14ac:dyDescent="0.25">
      <c r="A1084" s="195">
        <v>151</v>
      </c>
      <c r="B1084" s="195" t="s">
        <v>4726</v>
      </c>
      <c r="C1084" s="207" t="s">
        <v>4559</v>
      </c>
      <c r="D1084" s="197" t="s">
        <v>4456</v>
      </c>
      <c r="E1084" s="230">
        <v>560000</v>
      </c>
      <c r="F1084" s="195"/>
      <c r="G1084" s="230">
        <v>560000</v>
      </c>
      <c r="H1084" s="206"/>
      <c r="I1084" s="206"/>
      <c r="J1084" s="126"/>
      <c r="K1084" s="126"/>
      <c r="L1084" s="137"/>
      <c r="M1084" s="137"/>
      <c r="N1084" s="126"/>
      <c r="O1084" s="206"/>
      <c r="P1084" s="206"/>
      <c r="Q1084" s="137"/>
      <c r="R1084" s="137"/>
      <c r="S1084" s="137"/>
    </row>
    <row r="1085" spans="1:19" ht="15.75" customHeight="1" x14ac:dyDescent="0.25">
      <c r="A1085" s="195">
        <v>152</v>
      </c>
      <c r="B1085" s="195" t="s">
        <v>4727</v>
      </c>
      <c r="C1085" s="207" t="s">
        <v>4559</v>
      </c>
      <c r="D1085" s="197" t="s">
        <v>3504</v>
      </c>
      <c r="E1085" s="230">
        <v>230000</v>
      </c>
      <c r="F1085" s="195"/>
      <c r="G1085" s="230">
        <v>230000</v>
      </c>
      <c r="H1085" s="206"/>
      <c r="I1085" s="206"/>
      <c r="J1085" s="126"/>
      <c r="K1085" s="126"/>
      <c r="L1085" s="137"/>
      <c r="M1085" s="137"/>
      <c r="N1085" s="126"/>
      <c r="O1085" s="206"/>
      <c r="P1085" s="206"/>
      <c r="Q1085" s="137"/>
      <c r="R1085" s="137"/>
      <c r="S1085" s="137"/>
    </row>
    <row r="1086" spans="1:19" ht="15.75" customHeight="1" x14ac:dyDescent="0.25">
      <c r="A1086" s="195">
        <v>153</v>
      </c>
      <c r="B1086" s="195" t="s">
        <v>4728</v>
      </c>
      <c r="C1086" s="207" t="s">
        <v>4560</v>
      </c>
      <c r="D1086" s="197" t="s">
        <v>3504</v>
      </c>
      <c r="E1086" s="230">
        <v>230000</v>
      </c>
      <c r="F1086" s="195"/>
      <c r="G1086" s="230">
        <v>230000</v>
      </c>
      <c r="H1086" s="206"/>
      <c r="I1086" s="206"/>
      <c r="J1086" s="126"/>
      <c r="K1086" s="126"/>
      <c r="L1086" s="137"/>
      <c r="M1086" s="137"/>
      <c r="N1086" s="126"/>
      <c r="O1086" s="206"/>
      <c r="P1086" s="206"/>
      <c r="Q1086" s="137"/>
      <c r="R1086" s="137"/>
      <c r="S1086" s="137"/>
    </row>
    <row r="1087" spans="1:19" ht="15.75" customHeight="1" x14ac:dyDescent="0.25">
      <c r="A1087" s="195">
        <v>154</v>
      </c>
      <c r="B1087" s="195" t="s">
        <v>4729</v>
      </c>
      <c r="C1087" s="207" t="s">
        <v>4560</v>
      </c>
      <c r="D1087" s="197" t="s">
        <v>4456</v>
      </c>
      <c r="E1087" s="230">
        <v>560000</v>
      </c>
      <c r="F1087" s="195"/>
      <c r="G1087" s="230">
        <v>560000</v>
      </c>
      <c r="H1087" s="206"/>
      <c r="I1087" s="206"/>
      <c r="J1087" s="126"/>
      <c r="K1087" s="126"/>
      <c r="L1087" s="137"/>
      <c r="M1087" s="137"/>
      <c r="N1087" s="126"/>
      <c r="O1087" s="206"/>
      <c r="P1087" s="206"/>
      <c r="Q1087" s="137"/>
      <c r="R1087" s="137"/>
      <c r="S1087" s="137"/>
    </row>
    <row r="1088" spans="1:19" ht="15.75" customHeight="1" x14ac:dyDescent="0.25">
      <c r="A1088" s="195">
        <v>155</v>
      </c>
      <c r="B1088" s="195" t="s">
        <v>4730</v>
      </c>
      <c r="C1088" s="207" t="s">
        <v>4561</v>
      </c>
      <c r="D1088" s="197" t="s">
        <v>4456</v>
      </c>
      <c r="E1088" s="230">
        <v>560000</v>
      </c>
      <c r="F1088" s="195"/>
      <c r="G1088" s="230">
        <v>560000</v>
      </c>
      <c r="H1088" s="206"/>
      <c r="I1088" s="206"/>
      <c r="J1088" s="126"/>
      <c r="K1088" s="126"/>
      <c r="L1088" s="137"/>
      <c r="M1088" s="137"/>
      <c r="N1088" s="126"/>
      <c r="O1088" s="206"/>
      <c r="P1088" s="206"/>
      <c r="Q1088" s="137"/>
      <c r="R1088" s="137"/>
      <c r="S1088" s="137"/>
    </row>
    <row r="1089" spans="1:19" ht="15.75" customHeight="1" x14ac:dyDescent="0.25">
      <c r="A1089" s="195">
        <v>156</v>
      </c>
      <c r="B1089" s="195" t="s">
        <v>4731</v>
      </c>
      <c r="C1089" s="207" t="s">
        <v>4561</v>
      </c>
      <c r="D1089" s="197" t="s">
        <v>3504</v>
      </c>
      <c r="E1089" s="230">
        <v>230000</v>
      </c>
      <c r="F1089" s="195"/>
      <c r="G1089" s="230">
        <v>230000</v>
      </c>
      <c r="H1089" s="206"/>
      <c r="I1089" s="206"/>
      <c r="J1089" s="126"/>
      <c r="K1089" s="126"/>
      <c r="L1089" s="137"/>
      <c r="M1089" s="137"/>
      <c r="N1089" s="126"/>
      <c r="O1089" s="206"/>
      <c r="P1089" s="206"/>
      <c r="Q1089" s="137"/>
      <c r="R1089" s="137"/>
      <c r="S1089" s="137"/>
    </row>
    <row r="1090" spans="1:19" ht="15.75" customHeight="1" x14ac:dyDescent="0.25">
      <c r="A1090" s="195">
        <v>157</v>
      </c>
      <c r="B1090" s="195" t="s">
        <v>4732</v>
      </c>
      <c r="C1090" s="207" t="s">
        <v>4558</v>
      </c>
      <c r="D1090" s="197" t="s">
        <v>4456</v>
      </c>
      <c r="E1090" s="230">
        <v>560000</v>
      </c>
      <c r="F1090" s="195"/>
      <c r="G1090" s="230">
        <v>560000</v>
      </c>
      <c r="H1090" s="206"/>
      <c r="I1090" s="206"/>
      <c r="J1090" s="126"/>
      <c r="K1090" s="126"/>
      <c r="L1090" s="137"/>
      <c r="M1090" s="137"/>
      <c r="N1090" s="126"/>
      <c r="O1090" s="206"/>
      <c r="P1090" s="206"/>
      <c r="Q1090" s="137"/>
      <c r="R1090" s="137"/>
      <c r="S1090" s="137"/>
    </row>
    <row r="1091" spans="1:19" ht="15.75" customHeight="1" x14ac:dyDescent="0.25">
      <c r="A1091" s="195">
        <v>158</v>
      </c>
      <c r="B1091" s="195" t="s">
        <v>4733</v>
      </c>
      <c r="C1091" s="207" t="s">
        <v>4558</v>
      </c>
      <c r="D1091" s="197" t="s">
        <v>3504</v>
      </c>
      <c r="E1091" s="230">
        <v>230000</v>
      </c>
      <c r="F1091" s="195"/>
      <c r="G1091" s="230">
        <v>230000</v>
      </c>
      <c r="H1091" s="206"/>
      <c r="I1091" s="206"/>
      <c r="J1091" s="126"/>
      <c r="K1091" s="126"/>
      <c r="L1091" s="137"/>
      <c r="M1091" s="137"/>
      <c r="N1091" s="126"/>
      <c r="O1091" s="206"/>
      <c r="P1091" s="206"/>
      <c r="Q1091" s="137"/>
      <c r="R1091" s="137"/>
      <c r="S1091" s="137"/>
    </row>
    <row r="1092" spans="1:19" ht="15.75" customHeight="1" x14ac:dyDescent="0.25">
      <c r="A1092" s="195">
        <v>159</v>
      </c>
      <c r="B1092" s="195" t="s">
        <v>4734</v>
      </c>
      <c r="C1092" s="207" t="s">
        <v>4562</v>
      </c>
      <c r="D1092" s="197" t="s">
        <v>4774</v>
      </c>
      <c r="E1092" s="230">
        <v>640000</v>
      </c>
      <c r="F1092" s="195"/>
      <c r="G1092" s="230">
        <v>640000</v>
      </c>
      <c r="H1092" s="206"/>
      <c r="I1092" s="206"/>
      <c r="J1092" s="126"/>
      <c r="K1092" s="126"/>
      <c r="L1092" s="137"/>
      <c r="M1092" s="137"/>
      <c r="N1092" s="126"/>
      <c r="O1092" s="206"/>
      <c r="P1092" s="206"/>
      <c r="Q1092" s="137"/>
      <c r="R1092" s="137"/>
      <c r="S1092" s="137"/>
    </row>
    <row r="1093" spans="1:19" ht="15.75" customHeight="1" x14ac:dyDescent="0.25">
      <c r="A1093" s="195">
        <v>160</v>
      </c>
      <c r="B1093" s="195" t="s">
        <v>4735</v>
      </c>
      <c r="C1093" s="207" t="s">
        <v>2859</v>
      </c>
      <c r="D1093" s="197" t="s">
        <v>4456</v>
      </c>
      <c r="E1093" s="230">
        <v>560000</v>
      </c>
      <c r="F1093" s="195"/>
      <c r="G1093" s="230">
        <v>560000</v>
      </c>
      <c r="H1093" s="206"/>
      <c r="I1093" s="206"/>
      <c r="J1093" s="126"/>
      <c r="K1093" s="126"/>
      <c r="L1093" s="137"/>
      <c r="M1093" s="137"/>
      <c r="N1093" s="126"/>
      <c r="O1093" s="206"/>
      <c r="P1093" s="206"/>
      <c r="Q1093" s="137"/>
      <c r="R1093" s="137"/>
      <c r="S1093" s="137"/>
    </row>
    <row r="1094" spans="1:19" ht="15.75" customHeight="1" x14ac:dyDescent="0.25">
      <c r="A1094" s="195">
        <v>161</v>
      </c>
      <c r="B1094" s="195" t="s">
        <v>4736</v>
      </c>
      <c r="C1094" s="207" t="s">
        <v>2859</v>
      </c>
      <c r="D1094" s="197" t="s">
        <v>3504</v>
      </c>
      <c r="E1094" s="230">
        <v>230000</v>
      </c>
      <c r="F1094" s="195"/>
      <c r="G1094" s="230">
        <v>230000</v>
      </c>
      <c r="H1094" s="206"/>
      <c r="I1094" s="206"/>
      <c r="J1094" s="126"/>
      <c r="K1094" s="126"/>
      <c r="L1094" s="137"/>
      <c r="M1094" s="137"/>
      <c r="N1094" s="126"/>
      <c r="O1094" s="206"/>
      <c r="P1094" s="206"/>
      <c r="Q1094" s="137"/>
      <c r="R1094" s="137"/>
      <c r="S1094" s="137"/>
    </row>
    <row r="1095" spans="1:19" ht="15.75" customHeight="1" x14ac:dyDescent="0.25">
      <c r="A1095" s="195">
        <v>162</v>
      </c>
      <c r="B1095" s="195" t="s">
        <v>4737</v>
      </c>
      <c r="C1095" s="207" t="s">
        <v>4563</v>
      </c>
      <c r="D1095" s="197" t="s">
        <v>3504</v>
      </c>
      <c r="E1095" s="230">
        <v>230000</v>
      </c>
      <c r="F1095" s="195"/>
      <c r="G1095" s="230">
        <v>230000</v>
      </c>
      <c r="H1095" s="206"/>
      <c r="I1095" s="206"/>
      <c r="J1095" s="126"/>
      <c r="K1095" s="126"/>
      <c r="L1095" s="137"/>
      <c r="M1095" s="137"/>
      <c r="N1095" s="126"/>
      <c r="O1095" s="206"/>
      <c r="P1095" s="206"/>
      <c r="Q1095" s="137"/>
      <c r="R1095" s="137"/>
      <c r="S1095" s="137"/>
    </row>
    <row r="1096" spans="1:19" ht="15.75" customHeight="1" x14ac:dyDescent="0.25">
      <c r="A1096" s="195">
        <v>163</v>
      </c>
      <c r="B1096" s="195" t="s">
        <v>4738</v>
      </c>
      <c r="C1096" s="207" t="s">
        <v>4564</v>
      </c>
      <c r="D1096" s="197" t="s">
        <v>3504</v>
      </c>
      <c r="E1096" s="230">
        <v>230000</v>
      </c>
      <c r="F1096" s="195"/>
      <c r="G1096" s="230">
        <v>230000</v>
      </c>
      <c r="H1096" s="206"/>
      <c r="I1096" s="206"/>
      <c r="J1096" s="126"/>
      <c r="K1096" s="126"/>
      <c r="L1096" s="137"/>
      <c r="M1096" s="137"/>
      <c r="N1096" s="126"/>
      <c r="O1096" s="206"/>
      <c r="P1096" s="206"/>
      <c r="Q1096" s="137"/>
      <c r="R1096" s="137"/>
      <c r="S1096" s="137"/>
    </row>
    <row r="1097" spans="1:19" ht="15.75" customHeight="1" x14ac:dyDescent="0.25">
      <c r="A1097" s="195">
        <v>164</v>
      </c>
      <c r="B1097" s="195" t="s">
        <v>4739</v>
      </c>
      <c r="C1097" s="207" t="s">
        <v>4564</v>
      </c>
      <c r="D1097" s="197" t="s">
        <v>4456</v>
      </c>
      <c r="E1097" s="230">
        <v>560000</v>
      </c>
      <c r="F1097" s="195"/>
      <c r="G1097" s="230">
        <v>560000</v>
      </c>
      <c r="H1097" s="206"/>
      <c r="I1097" s="206"/>
      <c r="J1097" s="126"/>
      <c r="K1097" s="126"/>
      <c r="L1097" s="137"/>
      <c r="M1097" s="137"/>
      <c r="N1097" s="126"/>
      <c r="O1097" s="206"/>
      <c r="P1097" s="206"/>
      <c r="Q1097" s="137"/>
      <c r="R1097" s="137"/>
      <c r="S1097" s="137"/>
    </row>
    <row r="1098" spans="1:19" ht="15.75" customHeight="1" x14ac:dyDescent="0.25">
      <c r="A1098" s="195">
        <v>165</v>
      </c>
      <c r="B1098" s="195" t="s">
        <v>4740</v>
      </c>
      <c r="C1098" s="207" t="s">
        <v>3084</v>
      </c>
      <c r="D1098" s="197" t="s">
        <v>4456</v>
      </c>
      <c r="E1098" s="230">
        <v>560000</v>
      </c>
      <c r="F1098" s="195"/>
      <c r="G1098" s="230">
        <v>560000</v>
      </c>
      <c r="H1098" s="206"/>
      <c r="I1098" s="206"/>
      <c r="J1098" s="126"/>
      <c r="K1098" s="126"/>
      <c r="L1098" s="137"/>
      <c r="M1098" s="137"/>
      <c r="N1098" s="126"/>
      <c r="O1098" s="206"/>
      <c r="P1098" s="206"/>
      <c r="Q1098" s="137"/>
      <c r="R1098" s="137"/>
      <c r="S1098" s="137"/>
    </row>
    <row r="1099" spans="1:19" ht="15.75" customHeight="1" x14ac:dyDescent="0.25">
      <c r="A1099" s="195">
        <v>166</v>
      </c>
      <c r="B1099" s="195" t="s">
        <v>4741</v>
      </c>
      <c r="C1099" s="207" t="s">
        <v>3084</v>
      </c>
      <c r="D1099" s="197" t="s">
        <v>3504</v>
      </c>
      <c r="E1099" s="230">
        <v>230000</v>
      </c>
      <c r="F1099" s="195"/>
      <c r="G1099" s="230">
        <v>230000</v>
      </c>
      <c r="H1099" s="206"/>
      <c r="I1099" s="206"/>
      <c r="J1099" s="126"/>
      <c r="K1099" s="126"/>
      <c r="L1099" s="137"/>
      <c r="M1099" s="137"/>
      <c r="N1099" s="126"/>
      <c r="O1099" s="206"/>
      <c r="P1099" s="206"/>
      <c r="Q1099" s="137"/>
      <c r="R1099" s="137"/>
      <c r="S1099" s="137"/>
    </row>
    <row r="1100" spans="1:19" ht="15.75" customHeight="1" x14ac:dyDescent="0.25">
      <c r="A1100" s="195">
        <v>167</v>
      </c>
      <c r="B1100" s="195" t="s">
        <v>4742</v>
      </c>
      <c r="C1100" s="207" t="s">
        <v>2926</v>
      </c>
      <c r="D1100" s="197" t="s">
        <v>3504</v>
      </c>
      <c r="E1100" s="230">
        <v>230000</v>
      </c>
      <c r="F1100" s="195"/>
      <c r="G1100" s="230">
        <v>230000</v>
      </c>
      <c r="H1100" s="206"/>
      <c r="I1100" s="206"/>
      <c r="J1100" s="126"/>
      <c r="K1100" s="126"/>
      <c r="L1100" s="137"/>
      <c r="M1100" s="137"/>
      <c r="N1100" s="126"/>
      <c r="O1100" s="206"/>
      <c r="P1100" s="206"/>
      <c r="Q1100" s="137"/>
      <c r="R1100" s="137"/>
      <c r="S1100" s="137"/>
    </row>
    <row r="1101" spans="1:19" ht="15.75" customHeight="1" x14ac:dyDescent="0.25">
      <c r="A1101" s="195">
        <v>168</v>
      </c>
      <c r="B1101" s="195" t="s">
        <v>4743</v>
      </c>
      <c r="C1101" s="207" t="s">
        <v>2926</v>
      </c>
      <c r="D1101" s="197" t="s">
        <v>4456</v>
      </c>
      <c r="E1101" s="230">
        <v>560000</v>
      </c>
      <c r="F1101" s="195"/>
      <c r="G1101" s="230">
        <v>560000</v>
      </c>
      <c r="H1101" s="206"/>
      <c r="I1101" s="206"/>
      <c r="J1101" s="126"/>
      <c r="K1101" s="126"/>
      <c r="L1101" s="137"/>
      <c r="M1101" s="137"/>
      <c r="N1101" s="126"/>
      <c r="O1101" s="206"/>
      <c r="P1101" s="206"/>
      <c r="Q1101" s="137"/>
      <c r="R1101" s="137"/>
      <c r="S1101" s="137"/>
    </row>
    <row r="1102" spans="1:19" ht="15.75" customHeight="1" x14ac:dyDescent="0.25">
      <c r="A1102" s="195">
        <v>169</v>
      </c>
      <c r="B1102" s="195" t="s">
        <v>4744</v>
      </c>
      <c r="C1102" s="207" t="s">
        <v>4563</v>
      </c>
      <c r="D1102" s="197" t="s">
        <v>4456</v>
      </c>
      <c r="E1102" s="230">
        <v>560000</v>
      </c>
      <c r="F1102" s="195"/>
      <c r="G1102" s="230">
        <v>560000</v>
      </c>
      <c r="H1102" s="206"/>
      <c r="I1102" s="206"/>
      <c r="J1102" s="126"/>
      <c r="K1102" s="126"/>
      <c r="L1102" s="137"/>
      <c r="M1102" s="137"/>
      <c r="N1102" s="126"/>
      <c r="O1102" s="206"/>
      <c r="P1102" s="206"/>
      <c r="Q1102" s="137"/>
      <c r="R1102" s="137"/>
      <c r="S1102" s="137"/>
    </row>
    <row r="1103" spans="1:19" ht="15.75" customHeight="1" x14ac:dyDescent="0.25">
      <c r="A1103" s="195">
        <v>170</v>
      </c>
      <c r="B1103" s="195" t="s">
        <v>4745</v>
      </c>
      <c r="C1103" s="207" t="s">
        <v>4565</v>
      </c>
      <c r="D1103" s="197" t="s">
        <v>4456</v>
      </c>
      <c r="E1103" s="230">
        <v>560000</v>
      </c>
      <c r="F1103" s="195"/>
      <c r="G1103" s="230">
        <v>560000</v>
      </c>
      <c r="H1103" s="206"/>
      <c r="I1103" s="206"/>
      <c r="J1103" s="126"/>
      <c r="K1103" s="126"/>
      <c r="L1103" s="137"/>
      <c r="M1103" s="137"/>
      <c r="N1103" s="126"/>
      <c r="O1103" s="206"/>
      <c r="P1103" s="206"/>
      <c r="Q1103" s="137"/>
      <c r="R1103" s="137"/>
      <c r="S1103" s="137"/>
    </row>
    <row r="1104" spans="1:19" ht="15.75" customHeight="1" x14ac:dyDescent="0.25">
      <c r="A1104" s="195">
        <v>171</v>
      </c>
      <c r="B1104" s="195" t="s">
        <v>4746</v>
      </c>
      <c r="C1104" s="207" t="s">
        <v>4565</v>
      </c>
      <c r="D1104" s="197" t="s">
        <v>3504</v>
      </c>
      <c r="E1104" s="230">
        <v>230000</v>
      </c>
      <c r="F1104" s="195"/>
      <c r="G1104" s="230">
        <v>230000</v>
      </c>
      <c r="H1104" s="206"/>
      <c r="I1104" s="206"/>
      <c r="J1104" s="126"/>
      <c r="K1104" s="126"/>
      <c r="L1104" s="137"/>
      <c r="M1104" s="137"/>
      <c r="N1104" s="126"/>
      <c r="O1104" s="206"/>
      <c r="P1104" s="206"/>
      <c r="Q1104" s="137"/>
      <c r="R1104" s="137"/>
      <c r="S1104" s="137"/>
    </row>
    <row r="1105" spans="1:19" ht="15.75" customHeight="1" x14ac:dyDescent="0.25">
      <c r="A1105" s="195">
        <v>172</v>
      </c>
      <c r="B1105" s="195" t="s">
        <v>4747</v>
      </c>
      <c r="C1105" s="207" t="s">
        <v>4566</v>
      </c>
      <c r="D1105" s="197" t="s">
        <v>3504</v>
      </c>
      <c r="E1105" s="230">
        <v>230000</v>
      </c>
      <c r="F1105" s="195"/>
      <c r="G1105" s="230">
        <v>230000</v>
      </c>
      <c r="H1105" s="206"/>
      <c r="I1105" s="206"/>
      <c r="J1105" s="126"/>
      <c r="K1105" s="126"/>
      <c r="L1105" s="137"/>
      <c r="M1105" s="137"/>
      <c r="N1105" s="126"/>
      <c r="O1105" s="206"/>
      <c r="P1105" s="206"/>
      <c r="Q1105" s="137"/>
      <c r="R1105" s="137"/>
      <c r="S1105" s="137"/>
    </row>
    <row r="1106" spans="1:19" ht="15.75" customHeight="1" x14ac:dyDescent="0.25">
      <c r="A1106" s="195">
        <v>173</v>
      </c>
      <c r="B1106" s="195" t="s">
        <v>4748</v>
      </c>
      <c r="C1106" s="207" t="s">
        <v>4566</v>
      </c>
      <c r="D1106" s="197" t="s">
        <v>4456</v>
      </c>
      <c r="E1106" s="230">
        <v>560000</v>
      </c>
      <c r="F1106" s="195"/>
      <c r="G1106" s="230">
        <v>560000</v>
      </c>
      <c r="H1106" s="206"/>
      <c r="I1106" s="206"/>
      <c r="J1106" s="126"/>
      <c r="K1106" s="126"/>
      <c r="L1106" s="137"/>
      <c r="M1106" s="137"/>
      <c r="N1106" s="126"/>
      <c r="O1106" s="206"/>
      <c r="P1106" s="206"/>
      <c r="Q1106" s="137"/>
      <c r="R1106" s="137"/>
      <c r="S1106" s="137"/>
    </row>
    <row r="1107" spans="1:19" ht="15.75" customHeight="1" x14ac:dyDescent="0.25">
      <c r="A1107" s="195">
        <v>174</v>
      </c>
      <c r="B1107" s="195" t="s">
        <v>4749</v>
      </c>
      <c r="C1107" s="207" t="s">
        <v>2909</v>
      </c>
      <c r="D1107" s="197" t="s">
        <v>4456</v>
      </c>
      <c r="E1107" s="230">
        <v>560000</v>
      </c>
      <c r="F1107" s="195"/>
      <c r="G1107" s="230">
        <v>560000</v>
      </c>
      <c r="H1107" s="206"/>
      <c r="I1107" s="206"/>
      <c r="J1107" s="126"/>
      <c r="K1107" s="126"/>
      <c r="L1107" s="137"/>
      <c r="M1107" s="137"/>
      <c r="N1107" s="126"/>
      <c r="O1107" s="206"/>
      <c r="P1107" s="206"/>
      <c r="Q1107" s="137"/>
      <c r="R1107" s="137"/>
      <c r="S1107" s="137"/>
    </row>
    <row r="1108" spans="1:19" ht="15.75" customHeight="1" x14ac:dyDescent="0.25">
      <c r="A1108" s="195">
        <v>175</v>
      </c>
      <c r="B1108" s="195" t="s">
        <v>4750</v>
      </c>
      <c r="C1108" s="207" t="s">
        <v>2909</v>
      </c>
      <c r="D1108" s="197" t="s">
        <v>3504</v>
      </c>
      <c r="E1108" s="230">
        <v>230000</v>
      </c>
      <c r="F1108" s="195"/>
      <c r="G1108" s="230">
        <v>230000</v>
      </c>
      <c r="H1108" s="206"/>
      <c r="I1108" s="206"/>
      <c r="J1108" s="126"/>
      <c r="K1108" s="126"/>
      <c r="L1108" s="137"/>
      <c r="M1108" s="137"/>
      <c r="N1108" s="126"/>
      <c r="O1108" s="206"/>
      <c r="P1108" s="206"/>
      <c r="Q1108" s="137"/>
      <c r="R1108" s="137"/>
      <c r="S1108" s="137"/>
    </row>
    <row r="1109" spans="1:19" ht="15.75" customHeight="1" x14ac:dyDescent="0.25">
      <c r="A1109" s="195">
        <v>176</v>
      </c>
      <c r="B1109" s="195" t="s">
        <v>4751</v>
      </c>
      <c r="C1109" s="207" t="s">
        <v>4567</v>
      </c>
      <c r="D1109" s="197" t="s">
        <v>4456</v>
      </c>
      <c r="E1109" s="230">
        <v>560000</v>
      </c>
      <c r="F1109" s="195"/>
      <c r="G1109" s="230">
        <v>560000</v>
      </c>
      <c r="H1109" s="206"/>
      <c r="I1109" s="206"/>
      <c r="J1109" s="126"/>
      <c r="K1109" s="126"/>
      <c r="L1109" s="137"/>
      <c r="M1109" s="137"/>
      <c r="N1109" s="126"/>
      <c r="O1109" s="206"/>
      <c r="P1109" s="206"/>
      <c r="Q1109" s="137"/>
      <c r="R1109" s="137"/>
      <c r="S1109" s="137"/>
    </row>
    <row r="1110" spans="1:19" ht="15.75" customHeight="1" x14ac:dyDescent="0.25">
      <c r="A1110" s="195">
        <v>177</v>
      </c>
      <c r="B1110" s="195" t="s">
        <v>4752</v>
      </c>
      <c r="C1110" s="207" t="s">
        <v>4567</v>
      </c>
      <c r="D1110" s="197" t="s">
        <v>3504</v>
      </c>
      <c r="E1110" s="230">
        <v>230000</v>
      </c>
      <c r="F1110" s="195"/>
      <c r="G1110" s="230">
        <v>230000</v>
      </c>
      <c r="H1110" s="206"/>
      <c r="I1110" s="206"/>
      <c r="J1110" s="126"/>
      <c r="K1110" s="126"/>
      <c r="L1110" s="137"/>
      <c r="M1110" s="137"/>
      <c r="N1110" s="126"/>
      <c r="O1110" s="206"/>
      <c r="P1110" s="206"/>
      <c r="Q1110" s="137"/>
      <c r="R1110" s="137"/>
      <c r="S1110" s="137"/>
    </row>
    <row r="1111" spans="1:19" ht="15.75" customHeight="1" x14ac:dyDescent="0.25">
      <c r="A1111" s="195">
        <v>178</v>
      </c>
      <c r="B1111" s="195" t="s">
        <v>4753</v>
      </c>
      <c r="C1111" s="207" t="s">
        <v>2932</v>
      </c>
      <c r="D1111" s="197" t="s">
        <v>4456</v>
      </c>
      <c r="E1111" s="230">
        <v>560000</v>
      </c>
      <c r="F1111" s="195"/>
      <c r="G1111" s="230">
        <v>560000</v>
      </c>
      <c r="H1111" s="206"/>
      <c r="I1111" s="206"/>
      <c r="J1111" s="126"/>
      <c r="K1111" s="126"/>
      <c r="L1111" s="137"/>
      <c r="M1111" s="137"/>
      <c r="N1111" s="126"/>
      <c r="O1111" s="206"/>
      <c r="P1111" s="206"/>
      <c r="Q1111" s="137"/>
      <c r="R1111" s="137"/>
      <c r="S1111" s="137"/>
    </row>
    <row r="1112" spans="1:19" ht="15.75" customHeight="1" x14ac:dyDescent="0.25">
      <c r="A1112" s="195">
        <v>179</v>
      </c>
      <c r="B1112" s="195" t="s">
        <v>4754</v>
      </c>
      <c r="C1112" s="207" t="s">
        <v>2932</v>
      </c>
      <c r="D1112" s="197" t="s">
        <v>3504</v>
      </c>
      <c r="E1112" s="230">
        <v>230000</v>
      </c>
      <c r="F1112" s="195"/>
      <c r="G1112" s="230">
        <v>230000</v>
      </c>
      <c r="H1112" s="206"/>
      <c r="I1112" s="206"/>
      <c r="J1112" s="126"/>
      <c r="K1112" s="126"/>
      <c r="L1112" s="137"/>
      <c r="M1112" s="137"/>
      <c r="N1112" s="126"/>
      <c r="O1112" s="206"/>
      <c r="P1112" s="206"/>
      <c r="Q1112" s="137"/>
      <c r="R1112" s="137"/>
      <c r="S1112" s="137"/>
    </row>
    <row r="1113" spans="1:19" ht="15.75" customHeight="1" x14ac:dyDescent="0.25">
      <c r="A1113" s="195">
        <v>180</v>
      </c>
      <c r="B1113" s="195" t="s">
        <v>4755</v>
      </c>
      <c r="C1113" s="207" t="s">
        <v>4568</v>
      </c>
      <c r="D1113" s="197" t="s">
        <v>3504</v>
      </c>
      <c r="E1113" s="230">
        <v>230000</v>
      </c>
      <c r="F1113" s="195"/>
      <c r="G1113" s="230">
        <v>230000</v>
      </c>
      <c r="H1113" s="206"/>
      <c r="I1113" s="206"/>
      <c r="J1113" s="126"/>
      <c r="K1113" s="126"/>
      <c r="L1113" s="137"/>
      <c r="M1113" s="137"/>
      <c r="N1113" s="126"/>
      <c r="O1113" s="206"/>
      <c r="P1113" s="206"/>
      <c r="Q1113" s="137"/>
      <c r="R1113" s="137"/>
      <c r="S1113" s="137"/>
    </row>
    <row r="1114" spans="1:19" ht="15.75" customHeight="1" x14ac:dyDescent="0.25">
      <c r="A1114" s="195">
        <v>181</v>
      </c>
      <c r="B1114" s="195" t="s">
        <v>4756</v>
      </c>
      <c r="C1114" s="207" t="s">
        <v>4568</v>
      </c>
      <c r="D1114" s="197" t="s">
        <v>4456</v>
      </c>
      <c r="E1114" s="230">
        <v>560000</v>
      </c>
      <c r="F1114" s="195"/>
      <c r="G1114" s="230">
        <v>560000</v>
      </c>
      <c r="H1114" s="206"/>
      <c r="I1114" s="206"/>
      <c r="J1114" s="126"/>
      <c r="K1114" s="126"/>
      <c r="L1114" s="137"/>
      <c r="M1114" s="137"/>
      <c r="N1114" s="126"/>
      <c r="O1114" s="206"/>
      <c r="P1114" s="206"/>
      <c r="Q1114" s="137"/>
      <c r="R1114" s="137"/>
      <c r="S1114" s="137"/>
    </row>
    <row r="1115" spans="1:19" ht="15.75" customHeight="1" x14ac:dyDescent="0.25">
      <c r="A1115" s="195">
        <v>182</v>
      </c>
      <c r="B1115" s="195" t="s">
        <v>4757</v>
      </c>
      <c r="C1115" s="207" t="s">
        <v>4569</v>
      </c>
      <c r="D1115" s="197" t="s">
        <v>4456</v>
      </c>
      <c r="E1115" s="230">
        <v>560000</v>
      </c>
      <c r="F1115" s="195"/>
      <c r="G1115" s="230">
        <v>560000</v>
      </c>
      <c r="H1115" s="206"/>
      <c r="I1115" s="206"/>
      <c r="J1115" s="126"/>
      <c r="K1115" s="126"/>
      <c r="L1115" s="137"/>
      <c r="M1115" s="137"/>
      <c r="N1115" s="126"/>
      <c r="O1115" s="206"/>
      <c r="P1115" s="206"/>
      <c r="Q1115" s="137"/>
      <c r="R1115" s="137"/>
      <c r="S1115" s="137"/>
    </row>
    <row r="1116" spans="1:19" ht="15.75" customHeight="1" x14ac:dyDescent="0.25">
      <c r="A1116" s="195">
        <v>183</v>
      </c>
      <c r="B1116" s="195" t="s">
        <v>4758</v>
      </c>
      <c r="C1116" s="207" t="s">
        <v>4569</v>
      </c>
      <c r="D1116" s="197" t="s">
        <v>3504</v>
      </c>
      <c r="E1116" s="230">
        <v>230000</v>
      </c>
      <c r="F1116" s="195"/>
      <c r="G1116" s="230">
        <v>230000</v>
      </c>
      <c r="H1116" s="206"/>
      <c r="I1116" s="206"/>
      <c r="J1116" s="126"/>
      <c r="K1116" s="126"/>
      <c r="L1116" s="137"/>
      <c r="M1116" s="137"/>
      <c r="N1116" s="126"/>
      <c r="O1116" s="206"/>
      <c r="P1116" s="206"/>
      <c r="Q1116" s="137"/>
      <c r="R1116" s="137"/>
      <c r="S1116" s="137"/>
    </row>
    <row r="1117" spans="1:19" ht="15.75" customHeight="1" x14ac:dyDescent="0.25">
      <c r="A1117" s="195">
        <v>184</v>
      </c>
      <c r="B1117" s="195" t="s">
        <v>4759</v>
      </c>
      <c r="C1117" s="207" t="s">
        <v>2949</v>
      </c>
      <c r="D1117" s="197" t="s">
        <v>4456</v>
      </c>
      <c r="E1117" s="230">
        <v>560000</v>
      </c>
      <c r="F1117" s="195"/>
      <c r="G1117" s="230">
        <v>560000</v>
      </c>
      <c r="H1117" s="206"/>
      <c r="I1117" s="206"/>
      <c r="J1117" s="126"/>
      <c r="K1117" s="126"/>
      <c r="L1117" s="137"/>
      <c r="M1117" s="137"/>
      <c r="N1117" s="126"/>
      <c r="O1117" s="206"/>
      <c r="P1117" s="206"/>
      <c r="Q1117" s="137"/>
      <c r="R1117" s="137"/>
      <c r="S1117" s="137"/>
    </row>
    <row r="1118" spans="1:19" ht="15.75" customHeight="1" x14ac:dyDescent="0.25">
      <c r="A1118" s="195">
        <v>185</v>
      </c>
      <c r="B1118" s="195" t="s">
        <v>4760</v>
      </c>
      <c r="C1118" s="207" t="s">
        <v>2949</v>
      </c>
      <c r="D1118" s="197" t="s">
        <v>3504</v>
      </c>
      <c r="E1118" s="230">
        <v>230000</v>
      </c>
      <c r="F1118" s="195"/>
      <c r="G1118" s="230">
        <v>230000</v>
      </c>
      <c r="H1118" s="206"/>
      <c r="I1118" s="206"/>
      <c r="J1118" s="126"/>
      <c r="K1118" s="126"/>
      <c r="L1118" s="137"/>
      <c r="M1118" s="137"/>
      <c r="N1118" s="126"/>
      <c r="O1118" s="206"/>
      <c r="P1118" s="206"/>
      <c r="Q1118" s="137"/>
      <c r="R1118" s="137"/>
      <c r="S1118" s="137"/>
    </row>
    <row r="1119" spans="1:19" ht="15.75" customHeight="1" x14ac:dyDescent="0.25">
      <c r="A1119" s="195">
        <v>186</v>
      </c>
      <c r="B1119" s="195" t="s">
        <v>4761</v>
      </c>
      <c r="C1119" s="207" t="s">
        <v>4570</v>
      </c>
      <c r="D1119" s="197" t="s">
        <v>3504</v>
      </c>
      <c r="E1119" s="230">
        <v>230000</v>
      </c>
      <c r="F1119" s="195"/>
      <c r="G1119" s="230">
        <v>230000</v>
      </c>
      <c r="H1119" s="206"/>
      <c r="I1119" s="206"/>
      <c r="J1119" s="126"/>
      <c r="K1119" s="126"/>
      <c r="L1119" s="137"/>
      <c r="M1119" s="137"/>
      <c r="N1119" s="126"/>
      <c r="O1119" s="206"/>
      <c r="P1119" s="206"/>
      <c r="Q1119" s="137"/>
      <c r="R1119" s="137"/>
      <c r="S1119" s="137"/>
    </row>
    <row r="1120" spans="1:19" ht="15.75" customHeight="1" x14ac:dyDescent="0.25">
      <c r="A1120" s="195">
        <v>187</v>
      </c>
      <c r="B1120" s="195" t="s">
        <v>4762</v>
      </c>
      <c r="C1120" s="207" t="s">
        <v>4570</v>
      </c>
      <c r="D1120" s="197" t="s">
        <v>4456</v>
      </c>
      <c r="E1120" s="230">
        <v>560000</v>
      </c>
      <c r="F1120" s="195"/>
      <c r="G1120" s="230">
        <v>560000</v>
      </c>
      <c r="H1120" s="206"/>
      <c r="I1120" s="206"/>
      <c r="J1120" s="126"/>
      <c r="K1120" s="126"/>
      <c r="L1120" s="137"/>
      <c r="M1120" s="137"/>
      <c r="N1120" s="126"/>
      <c r="O1120" s="206"/>
      <c r="P1120" s="206"/>
      <c r="Q1120" s="137"/>
      <c r="R1120" s="137"/>
      <c r="S1120" s="137"/>
    </row>
    <row r="1121" spans="1:19" ht="15.75" customHeight="1" x14ac:dyDescent="0.25">
      <c r="A1121" s="195">
        <v>188</v>
      </c>
      <c r="B1121" s="195" t="s">
        <v>4763</v>
      </c>
      <c r="C1121" s="207" t="s">
        <v>4571</v>
      </c>
      <c r="D1121" s="197" t="s">
        <v>4456</v>
      </c>
      <c r="E1121" s="230">
        <v>560000</v>
      </c>
      <c r="F1121" s="195"/>
      <c r="G1121" s="230">
        <v>560000</v>
      </c>
      <c r="H1121" s="206"/>
      <c r="I1121" s="230">
        <v>560000</v>
      </c>
      <c r="J1121" s="126"/>
      <c r="K1121" s="126"/>
      <c r="L1121" s="137"/>
      <c r="M1121" s="137"/>
      <c r="N1121" s="126"/>
      <c r="O1121" s="206"/>
      <c r="P1121" s="206"/>
      <c r="Q1121" s="137"/>
      <c r="R1121" s="137"/>
      <c r="S1121" s="137"/>
    </row>
    <row r="1122" spans="1:19" ht="15.75" customHeight="1" x14ac:dyDescent="0.25">
      <c r="A1122" s="195">
        <v>189</v>
      </c>
      <c r="B1122" s="195" t="s">
        <v>4764</v>
      </c>
      <c r="C1122" s="207" t="s">
        <v>4571</v>
      </c>
      <c r="D1122" s="197" t="s">
        <v>3504</v>
      </c>
      <c r="E1122" s="230">
        <v>230000</v>
      </c>
      <c r="F1122" s="195"/>
      <c r="G1122" s="230">
        <v>230000</v>
      </c>
      <c r="H1122" s="231"/>
      <c r="I1122" s="206"/>
      <c r="J1122" s="126"/>
      <c r="K1122" s="126"/>
      <c r="L1122" s="137"/>
      <c r="M1122" s="137"/>
      <c r="N1122" s="126"/>
      <c r="O1122" s="206"/>
      <c r="P1122" s="206"/>
      <c r="Q1122" s="137"/>
      <c r="R1122" s="137"/>
      <c r="S1122" s="137"/>
    </row>
    <row r="1123" spans="1:19" ht="15.75" customHeight="1" x14ac:dyDescent="0.25">
      <c r="A1123" s="195">
        <v>190</v>
      </c>
      <c r="B1123" s="195" t="s">
        <v>4765</v>
      </c>
      <c r="C1123" s="207" t="s">
        <v>4572</v>
      </c>
      <c r="D1123" s="197" t="s">
        <v>3504</v>
      </c>
      <c r="E1123" s="230">
        <v>230000</v>
      </c>
      <c r="F1123" s="195"/>
      <c r="G1123" s="230">
        <v>230000</v>
      </c>
      <c r="H1123" s="206"/>
      <c r="I1123" s="206"/>
      <c r="J1123" s="126"/>
      <c r="K1123" s="126"/>
      <c r="L1123" s="137"/>
      <c r="M1123" s="137"/>
      <c r="N1123" s="126"/>
      <c r="O1123" s="206"/>
      <c r="P1123" s="206"/>
      <c r="Q1123" s="137"/>
      <c r="R1123" s="137"/>
      <c r="S1123" s="137"/>
    </row>
    <row r="1124" spans="1:19" ht="15.75" customHeight="1" x14ac:dyDescent="0.25">
      <c r="A1124" s="195">
        <v>191</v>
      </c>
      <c r="B1124" s="195" t="s">
        <v>4766</v>
      </c>
      <c r="C1124" s="207" t="s">
        <v>4572</v>
      </c>
      <c r="D1124" s="197" t="s">
        <v>4456</v>
      </c>
      <c r="E1124" s="230">
        <v>560000</v>
      </c>
      <c r="F1124" s="195"/>
      <c r="G1124" s="230">
        <v>560000</v>
      </c>
      <c r="H1124" s="206"/>
      <c r="I1124" s="206"/>
      <c r="J1124" s="126"/>
      <c r="K1124" s="126"/>
      <c r="L1124" s="137"/>
      <c r="M1124" s="137"/>
      <c r="N1124" s="126"/>
      <c r="O1124" s="206"/>
      <c r="P1124" s="206"/>
      <c r="Q1124" s="137"/>
      <c r="R1124" s="137"/>
      <c r="S1124" s="137"/>
    </row>
    <row r="1125" spans="1:19" ht="15.75" customHeight="1" x14ac:dyDescent="0.25">
      <c r="A1125" s="195">
        <v>192</v>
      </c>
      <c r="B1125" s="195" t="s">
        <v>4767</v>
      </c>
      <c r="C1125" s="207" t="s">
        <v>4573</v>
      </c>
      <c r="D1125" s="197" t="s">
        <v>2576</v>
      </c>
      <c r="E1125" s="230">
        <v>430000</v>
      </c>
      <c r="F1125" s="195"/>
      <c r="G1125" s="230">
        <v>430000</v>
      </c>
      <c r="H1125" s="206"/>
      <c r="I1125" s="206"/>
      <c r="J1125" s="126"/>
      <c r="K1125" s="126"/>
      <c r="L1125" s="137"/>
      <c r="M1125" s="137"/>
      <c r="N1125" s="126"/>
      <c r="O1125" s="206"/>
      <c r="P1125" s="206"/>
      <c r="Q1125" s="137"/>
      <c r="R1125" s="137"/>
      <c r="S1125" s="137"/>
    </row>
    <row r="1126" spans="1:19" ht="15.75" customHeight="1" x14ac:dyDescent="0.25">
      <c r="A1126" s="195">
        <v>193</v>
      </c>
      <c r="B1126" s="195" t="s">
        <v>4768</v>
      </c>
      <c r="C1126" s="207" t="s">
        <v>4574</v>
      </c>
      <c r="D1126" s="197" t="s">
        <v>3354</v>
      </c>
      <c r="E1126" s="230">
        <v>935000</v>
      </c>
      <c r="F1126" s="195"/>
      <c r="G1126" s="230">
        <v>935000</v>
      </c>
      <c r="H1126" s="206"/>
      <c r="I1126" s="206"/>
      <c r="J1126" s="126"/>
      <c r="K1126" s="126"/>
      <c r="L1126" s="137"/>
      <c r="M1126" s="137"/>
      <c r="N1126" s="126"/>
      <c r="O1126" s="206"/>
      <c r="P1126" s="206"/>
      <c r="Q1126" s="137"/>
      <c r="R1126" s="137"/>
      <c r="S1126" s="137"/>
    </row>
    <row r="1127" spans="1:19" ht="15.75" customHeight="1" x14ac:dyDescent="0.25">
      <c r="A1127" s="195">
        <v>194</v>
      </c>
      <c r="B1127" s="195" t="s">
        <v>4769</v>
      </c>
      <c r="C1127" s="207" t="s">
        <v>4575</v>
      </c>
      <c r="D1127" s="197" t="s">
        <v>4456</v>
      </c>
      <c r="E1127" s="230">
        <v>560000</v>
      </c>
      <c r="F1127" s="195"/>
      <c r="G1127" s="230">
        <v>560000</v>
      </c>
      <c r="H1127" s="206"/>
      <c r="I1127" s="206"/>
      <c r="J1127" s="126"/>
      <c r="K1127" s="126"/>
      <c r="L1127" s="137"/>
      <c r="M1127" s="137"/>
      <c r="N1127" s="126"/>
      <c r="O1127" s="206"/>
      <c r="P1127" s="206"/>
      <c r="Q1127" s="137"/>
      <c r="R1127" s="137"/>
      <c r="S1127" s="137"/>
    </row>
    <row r="1128" spans="1:19" ht="15.75" customHeight="1" x14ac:dyDescent="0.25">
      <c r="A1128" s="195">
        <v>195</v>
      </c>
      <c r="B1128" s="195" t="s">
        <v>4770</v>
      </c>
      <c r="C1128" s="207" t="s">
        <v>4575</v>
      </c>
      <c r="D1128" s="197" t="s">
        <v>3504</v>
      </c>
      <c r="E1128" s="230">
        <v>230000</v>
      </c>
      <c r="F1128" s="195"/>
      <c r="G1128" s="230">
        <v>230000</v>
      </c>
      <c r="H1128" s="206"/>
      <c r="I1128" s="206"/>
      <c r="J1128" s="126"/>
      <c r="K1128" s="126"/>
      <c r="L1128" s="137"/>
      <c r="M1128" s="137"/>
      <c r="N1128" s="126"/>
      <c r="O1128" s="206"/>
      <c r="P1128" s="206"/>
      <c r="Q1128" s="137"/>
      <c r="R1128" s="137"/>
      <c r="S1128" s="137"/>
    </row>
    <row r="1129" spans="1:19" ht="15.75" customHeight="1" x14ac:dyDescent="0.25">
      <c r="A1129" s="293" t="s">
        <v>330</v>
      </c>
      <c r="B1129" s="294"/>
      <c r="C1129" s="294"/>
      <c r="D1129" s="295"/>
      <c r="E1129" s="239">
        <f>SUM(E934:E1128)</f>
        <v>106010000</v>
      </c>
      <c r="F1129" s="34"/>
      <c r="G1129" s="234">
        <f>SUM(G934:G1128)</f>
        <v>37835000</v>
      </c>
      <c r="I1129" s="234">
        <f>G1129+I1068</f>
        <v>106010000</v>
      </c>
      <c r="K1129">
        <f>790*3</f>
        <v>2370</v>
      </c>
      <c r="L1129">
        <f>690+1680</f>
        <v>2370</v>
      </c>
      <c r="O1129" s="137"/>
      <c r="P1129" s="137"/>
      <c r="Q1129" s="137"/>
      <c r="R1129" s="137"/>
      <c r="S1129" s="137"/>
    </row>
    <row r="1130" spans="1:19" ht="15.75" x14ac:dyDescent="0.25">
      <c r="A1130" s="296" t="s">
        <v>4783</v>
      </c>
      <c r="B1130" s="297"/>
      <c r="C1130" s="297"/>
      <c r="D1130" s="297"/>
      <c r="E1130" s="297"/>
      <c r="F1130" s="297"/>
      <c r="O1130" s="137"/>
      <c r="P1130" s="137"/>
      <c r="Q1130" s="137"/>
      <c r="R1130" s="137"/>
      <c r="S1130" s="137"/>
    </row>
    <row r="1131" spans="1:19" ht="15.75" x14ac:dyDescent="0.25">
      <c r="A1131" s="260" t="s">
        <v>4784</v>
      </c>
      <c r="B1131" s="260"/>
      <c r="C1131" s="260"/>
      <c r="D1131" s="260"/>
      <c r="E1131" s="260"/>
      <c r="F1131" s="260"/>
    </row>
    <row r="1132" spans="1:19" ht="15.75" x14ac:dyDescent="0.25">
      <c r="A1132" s="261" t="s">
        <v>9</v>
      </c>
      <c r="B1132" s="261"/>
      <c r="C1132" s="261"/>
      <c r="D1132" s="261" t="s">
        <v>10</v>
      </c>
      <c r="E1132" s="261"/>
      <c r="F1132" s="261"/>
    </row>
    <row r="1133" spans="1:19" ht="15.75" x14ac:dyDescent="0.25">
      <c r="A1133" s="1"/>
      <c r="B1133" s="1"/>
      <c r="C1133" s="1"/>
      <c r="D1133" s="1"/>
      <c r="E1133" s="209"/>
      <c r="F1133" s="10"/>
    </row>
    <row r="1134" spans="1:19" ht="15.75" x14ac:dyDescent="0.25">
      <c r="A1134" s="1"/>
      <c r="B1134" s="1"/>
      <c r="C1134" s="1"/>
      <c r="D1134" s="1"/>
      <c r="E1134" s="209"/>
      <c r="F1134" s="10"/>
    </row>
    <row r="1135" spans="1:19" ht="15.75" x14ac:dyDescent="0.25">
      <c r="A1135" s="1"/>
      <c r="B1135" s="1"/>
      <c r="C1135" s="1"/>
      <c r="D1135" s="1"/>
      <c r="E1135" s="209"/>
      <c r="F1135" s="10"/>
    </row>
    <row r="1136" spans="1:19" ht="15.75" x14ac:dyDescent="0.25">
      <c r="A1136" s="1"/>
      <c r="B1136" s="1"/>
      <c r="C1136" s="1"/>
      <c r="D1136" s="1"/>
      <c r="E1136" s="209"/>
      <c r="F1136" s="10"/>
    </row>
    <row r="1137" spans="1:6" ht="15.75" x14ac:dyDescent="0.25">
      <c r="A1137" s="261" t="s">
        <v>11</v>
      </c>
      <c r="B1137" s="261"/>
      <c r="C1137" s="261"/>
      <c r="D1137" s="261" t="s">
        <v>12</v>
      </c>
      <c r="E1137" s="290"/>
      <c r="F1137" s="261"/>
    </row>
    <row r="1138" spans="1:6" ht="15.75" x14ac:dyDescent="0.25">
      <c r="A1138" s="203"/>
      <c r="B1138" s="299" t="s">
        <v>183</v>
      </c>
      <c r="C1138" s="299"/>
      <c r="D1138" s="203"/>
      <c r="E1138" s="210"/>
      <c r="F1138" s="203"/>
    </row>
    <row r="1139" spans="1:6" ht="15.75" x14ac:dyDescent="0.25">
      <c r="A1139" s="204" t="s">
        <v>4477</v>
      </c>
      <c r="B1139" s="204"/>
      <c r="C1139" s="204"/>
      <c r="D1139" s="300" t="s">
        <v>4776</v>
      </c>
      <c r="E1139" s="301"/>
      <c r="F1139" s="300"/>
    </row>
    <row r="1140" spans="1:6" ht="15.75" x14ac:dyDescent="0.25">
      <c r="A1140" s="205" t="s">
        <v>4780</v>
      </c>
      <c r="B1140" s="204"/>
      <c r="C1140" s="204"/>
      <c r="D1140" s="300" t="s">
        <v>4779</v>
      </c>
      <c r="E1140" s="301"/>
      <c r="F1140" s="300"/>
    </row>
    <row r="1141" spans="1:6" ht="15.75" x14ac:dyDescent="0.25">
      <c r="A1141" s="204" t="s">
        <v>4781</v>
      </c>
      <c r="B1141" s="204"/>
      <c r="C1141" s="204"/>
      <c r="D1141" s="300" t="s">
        <v>4105</v>
      </c>
      <c r="E1141" s="301"/>
      <c r="F1141" s="300"/>
    </row>
    <row r="1142" spans="1:6" ht="15.75" x14ac:dyDescent="0.25">
      <c r="A1142" s="299" t="s">
        <v>4782</v>
      </c>
      <c r="B1142" s="299"/>
      <c r="C1142" s="299"/>
      <c r="D1142" s="302"/>
      <c r="E1142" s="303"/>
      <c r="F1142" s="302"/>
    </row>
    <row r="1143" spans="1:6" ht="15.75" x14ac:dyDescent="0.25">
      <c r="A1143" s="204" t="s">
        <v>4778</v>
      </c>
      <c r="B1143" s="204"/>
      <c r="C1143" s="204"/>
      <c r="D1143" s="203"/>
      <c r="E1143" s="210"/>
      <c r="F1143" s="203"/>
    </row>
    <row r="1144" spans="1:6" ht="15.75" x14ac:dyDescent="0.25">
      <c r="A1144" s="204"/>
      <c r="B1144" s="204"/>
      <c r="C1144" s="204"/>
      <c r="D1144" s="203"/>
      <c r="E1144" s="210"/>
      <c r="F1144" s="203"/>
    </row>
    <row r="1194" spans="1:6" ht="18.75" x14ac:dyDescent="0.3">
      <c r="A1194" s="262" t="s">
        <v>166</v>
      </c>
      <c r="B1194" s="262"/>
      <c r="C1194" s="262"/>
      <c r="D1194" s="262"/>
      <c r="E1194" s="280"/>
      <c r="F1194" s="262"/>
    </row>
    <row r="1195" spans="1:6" ht="18.75" x14ac:dyDescent="0.3">
      <c r="A1195" s="291" t="s">
        <v>0</v>
      </c>
      <c r="B1195" s="291"/>
      <c r="C1195" s="291"/>
      <c r="D1195" s="291"/>
      <c r="E1195" s="292"/>
      <c r="F1195" s="291"/>
    </row>
    <row r="1196" spans="1:6" ht="22.5" x14ac:dyDescent="0.3">
      <c r="A1196" s="264" t="s">
        <v>1565</v>
      </c>
      <c r="B1196" s="264"/>
      <c r="C1196" s="264"/>
      <c r="D1196" s="264"/>
      <c r="E1196" s="288"/>
      <c r="F1196" s="264"/>
    </row>
    <row r="1197" spans="1:6" ht="31.5" x14ac:dyDescent="0.25">
      <c r="A1197" s="25" t="s">
        <v>1</v>
      </c>
      <c r="B1197" s="25" t="s">
        <v>2</v>
      </c>
      <c r="C1197" s="190" t="s">
        <v>3587</v>
      </c>
      <c r="D1197" s="25" t="s">
        <v>5</v>
      </c>
      <c r="E1197" s="208" t="s">
        <v>6</v>
      </c>
      <c r="F1197" s="25" t="s">
        <v>1564</v>
      </c>
    </row>
    <row r="1198" spans="1:6" ht="15.75" x14ac:dyDescent="0.25">
      <c r="A1198" s="191">
        <v>1</v>
      </c>
      <c r="B1198" s="195" t="s">
        <v>4216</v>
      </c>
      <c r="C1198" s="196" t="s">
        <v>4107</v>
      </c>
      <c r="D1198" s="191" t="s">
        <v>4456</v>
      </c>
      <c r="E1198" s="211">
        <v>560000</v>
      </c>
      <c r="F1198" s="191"/>
    </row>
    <row r="1199" spans="1:6" ht="15.75" x14ac:dyDescent="0.25">
      <c r="A1199" s="191">
        <v>2</v>
      </c>
      <c r="B1199" s="195" t="s">
        <v>4217</v>
      </c>
      <c r="C1199" s="196" t="s">
        <v>4107</v>
      </c>
      <c r="D1199" s="191" t="s">
        <v>3504</v>
      </c>
      <c r="E1199" s="211">
        <v>230000</v>
      </c>
      <c r="F1199" s="191"/>
    </row>
    <row r="1200" spans="1:6" ht="15.75" x14ac:dyDescent="0.25">
      <c r="A1200" s="191">
        <v>3</v>
      </c>
      <c r="B1200" s="195" t="s">
        <v>4218</v>
      </c>
      <c r="C1200" s="196" t="s">
        <v>4108</v>
      </c>
      <c r="D1200" s="191" t="s">
        <v>3504</v>
      </c>
      <c r="E1200" s="211">
        <v>230000</v>
      </c>
      <c r="F1200" s="191"/>
    </row>
    <row r="1201" spans="1:9" ht="15.75" x14ac:dyDescent="0.25">
      <c r="A1201" s="191">
        <v>4</v>
      </c>
      <c r="B1201" s="195" t="s">
        <v>4219</v>
      </c>
      <c r="C1201" s="196" t="s">
        <v>4108</v>
      </c>
      <c r="D1201" s="191" t="s">
        <v>4456</v>
      </c>
      <c r="E1201" s="211">
        <v>560000</v>
      </c>
      <c r="F1201" s="191"/>
    </row>
    <row r="1202" spans="1:9" ht="15.75" x14ac:dyDescent="0.25">
      <c r="A1202" s="191">
        <v>5</v>
      </c>
      <c r="B1202" s="195" t="s">
        <v>4220</v>
      </c>
      <c r="C1202" s="196" t="s">
        <v>4109</v>
      </c>
      <c r="D1202" s="191" t="s">
        <v>4456</v>
      </c>
      <c r="E1202" s="211">
        <v>560000</v>
      </c>
      <c r="F1202" s="191"/>
    </row>
    <row r="1203" spans="1:9" ht="15.75" x14ac:dyDescent="0.25">
      <c r="A1203" s="191">
        <v>6</v>
      </c>
      <c r="B1203" s="195" t="s">
        <v>4221</v>
      </c>
      <c r="C1203" s="196" t="s">
        <v>4109</v>
      </c>
      <c r="D1203" s="191" t="s">
        <v>3504</v>
      </c>
      <c r="E1203" s="211">
        <v>230000</v>
      </c>
      <c r="F1203" s="191"/>
      <c r="I1203">
        <f>1680+690</f>
        <v>2370</v>
      </c>
    </row>
    <row r="1204" spans="1:9" ht="15.75" x14ac:dyDescent="0.25">
      <c r="A1204" s="191">
        <v>7</v>
      </c>
      <c r="B1204" s="195" t="s">
        <v>4222</v>
      </c>
      <c r="C1204" s="202" t="s">
        <v>4110</v>
      </c>
      <c r="D1204" s="191" t="s">
        <v>4456</v>
      </c>
      <c r="E1204" s="211">
        <v>560000</v>
      </c>
      <c r="F1204" s="191"/>
    </row>
    <row r="1205" spans="1:9" ht="15.75" x14ac:dyDescent="0.25">
      <c r="A1205" s="191">
        <v>8</v>
      </c>
      <c r="B1205" s="195" t="s">
        <v>4223</v>
      </c>
      <c r="C1205" s="202" t="s">
        <v>4110</v>
      </c>
      <c r="D1205" s="191" t="s">
        <v>3504</v>
      </c>
      <c r="E1205" s="211">
        <v>230000</v>
      </c>
      <c r="F1205" s="191"/>
    </row>
    <row r="1206" spans="1:9" ht="15.75" x14ac:dyDescent="0.25">
      <c r="A1206" s="191">
        <v>9</v>
      </c>
      <c r="B1206" s="195" t="s">
        <v>4224</v>
      </c>
      <c r="C1206" s="196" t="s">
        <v>4111</v>
      </c>
      <c r="D1206" s="191" t="s">
        <v>4456</v>
      </c>
      <c r="E1206" s="211">
        <v>560000</v>
      </c>
      <c r="F1206" s="191"/>
    </row>
    <row r="1207" spans="1:9" ht="15.75" x14ac:dyDescent="0.25">
      <c r="A1207" s="191">
        <v>10</v>
      </c>
      <c r="B1207" s="195" t="s">
        <v>4225</v>
      </c>
      <c r="C1207" s="196" t="s">
        <v>4111</v>
      </c>
      <c r="D1207" s="191" t="s">
        <v>3504</v>
      </c>
      <c r="E1207" s="211">
        <v>230000</v>
      </c>
      <c r="F1207" s="191"/>
    </row>
    <row r="1208" spans="1:9" ht="15.75" x14ac:dyDescent="0.25">
      <c r="A1208" s="191">
        <v>11</v>
      </c>
      <c r="B1208" s="195" t="s">
        <v>4226</v>
      </c>
      <c r="C1208" s="196" t="s">
        <v>4112</v>
      </c>
      <c r="D1208" s="191" t="s">
        <v>4456</v>
      </c>
      <c r="E1208" s="211">
        <v>560000</v>
      </c>
      <c r="F1208" s="191"/>
    </row>
    <row r="1209" spans="1:9" ht="15.75" x14ac:dyDescent="0.25">
      <c r="A1209" s="191">
        <v>12</v>
      </c>
      <c r="B1209" s="195" t="s">
        <v>4227</v>
      </c>
      <c r="C1209" s="196" t="s">
        <v>4112</v>
      </c>
      <c r="D1209" s="191" t="s">
        <v>3504</v>
      </c>
      <c r="E1209" s="211">
        <v>230000</v>
      </c>
      <c r="F1209" s="191"/>
    </row>
    <row r="1210" spans="1:9" ht="15.75" x14ac:dyDescent="0.25">
      <c r="A1210" s="191">
        <v>13</v>
      </c>
      <c r="B1210" s="195" t="s">
        <v>4228</v>
      </c>
      <c r="C1210" s="196" t="s">
        <v>4113</v>
      </c>
      <c r="D1210" s="191" t="s">
        <v>3504</v>
      </c>
      <c r="E1210" s="211">
        <v>230000</v>
      </c>
      <c r="F1210" s="191"/>
    </row>
    <row r="1211" spans="1:9" ht="15.75" x14ac:dyDescent="0.25">
      <c r="A1211" s="191">
        <v>14</v>
      </c>
      <c r="B1211" s="195" t="s">
        <v>4229</v>
      </c>
      <c r="C1211" s="196" t="s">
        <v>4113</v>
      </c>
      <c r="D1211" s="191" t="s">
        <v>4456</v>
      </c>
      <c r="E1211" s="211">
        <v>560000</v>
      </c>
      <c r="F1211" s="191"/>
    </row>
    <row r="1212" spans="1:9" ht="15.75" x14ac:dyDescent="0.25">
      <c r="A1212" s="191">
        <v>15</v>
      </c>
      <c r="B1212" s="195" t="s">
        <v>4230</v>
      </c>
      <c r="C1212" s="196" t="s">
        <v>4114</v>
      </c>
      <c r="D1212" s="191" t="s">
        <v>4456</v>
      </c>
      <c r="E1212" s="211">
        <v>560000</v>
      </c>
      <c r="F1212" s="191"/>
    </row>
    <row r="1213" spans="1:9" ht="15.75" x14ac:dyDescent="0.25">
      <c r="A1213" s="191">
        <v>16</v>
      </c>
      <c r="B1213" s="195" t="s">
        <v>4231</v>
      </c>
      <c r="C1213" s="196" t="s">
        <v>4114</v>
      </c>
      <c r="D1213" s="191" t="s">
        <v>3504</v>
      </c>
      <c r="E1213" s="211">
        <v>230000</v>
      </c>
      <c r="F1213" s="191"/>
    </row>
    <row r="1214" spans="1:9" ht="15.75" x14ac:dyDescent="0.25">
      <c r="A1214" s="191">
        <v>17</v>
      </c>
      <c r="B1214" s="195" t="s">
        <v>4232</v>
      </c>
      <c r="C1214" s="196" t="s">
        <v>4115</v>
      </c>
      <c r="D1214" s="191" t="s">
        <v>3504</v>
      </c>
      <c r="E1214" s="211">
        <v>230000</v>
      </c>
      <c r="F1214" s="191"/>
    </row>
    <row r="1215" spans="1:9" ht="15.75" x14ac:dyDescent="0.25">
      <c r="A1215" s="191">
        <v>18</v>
      </c>
      <c r="B1215" s="195" t="s">
        <v>4233</v>
      </c>
      <c r="C1215" s="196" t="s">
        <v>4115</v>
      </c>
      <c r="D1215" s="191" t="s">
        <v>4456</v>
      </c>
      <c r="E1215" s="211">
        <v>560000</v>
      </c>
      <c r="F1215" s="191"/>
    </row>
    <row r="1216" spans="1:9" ht="15.75" x14ac:dyDescent="0.25">
      <c r="A1216" s="191">
        <v>19</v>
      </c>
      <c r="B1216" s="195" t="s">
        <v>4234</v>
      </c>
      <c r="C1216" s="196" t="s">
        <v>4116</v>
      </c>
      <c r="D1216" s="191" t="s">
        <v>3504</v>
      </c>
      <c r="E1216" s="211">
        <v>230000</v>
      </c>
      <c r="F1216" s="191"/>
    </row>
    <row r="1217" spans="1:6" ht="15.75" x14ac:dyDescent="0.25">
      <c r="A1217" s="191">
        <v>20</v>
      </c>
      <c r="B1217" s="195" t="s">
        <v>4235</v>
      </c>
      <c r="C1217" s="196" t="s">
        <v>4117</v>
      </c>
      <c r="D1217" s="191" t="s">
        <v>3504</v>
      </c>
      <c r="E1217" s="211">
        <v>230000</v>
      </c>
      <c r="F1217" s="191"/>
    </row>
    <row r="1218" spans="1:6" ht="15.75" x14ac:dyDescent="0.25">
      <c r="A1218" s="191">
        <v>21</v>
      </c>
      <c r="B1218" s="195" t="s">
        <v>4236</v>
      </c>
      <c r="C1218" s="196" t="s">
        <v>4117</v>
      </c>
      <c r="D1218" s="191" t="s">
        <v>4456</v>
      </c>
      <c r="E1218" s="211">
        <v>230000</v>
      </c>
      <c r="F1218" s="191" t="s">
        <v>4458</v>
      </c>
    </row>
    <row r="1219" spans="1:6" ht="15.75" x14ac:dyDescent="0.25">
      <c r="A1219" s="191">
        <v>22</v>
      </c>
      <c r="B1219" s="195" t="s">
        <v>4237</v>
      </c>
      <c r="C1219" s="196" t="s">
        <v>2816</v>
      </c>
      <c r="D1219" s="191" t="s">
        <v>4456</v>
      </c>
      <c r="E1219" s="211">
        <v>230000</v>
      </c>
      <c r="F1219" s="191" t="s">
        <v>4458</v>
      </c>
    </row>
    <row r="1220" spans="1:6" ht="15.75" x14ac:dyDescent="0.25">
      <c r="A1220" s="191">
        <v>23</v>
      </c>
      <c r="B1220" s="195" t="s">
        <v>4238</v>
      </c>
      <c r="C1220" s="196" t="s">
        <v>2816</v>
      </c>
      <c r="D1220" s="191" t="s">
        <v>4456</v>
      </c>
      <c r="E1220" s="211">
        <v>560000</v>
      </c>
      <c r="F1220" s="191"/>
    </row>
    <row r="1221" spans="1:6" ht="15.75" x14ac:dyDescent="0.25">
      <c r="A1221" s="191">
        <v>24</v>
      </c>
      <c r="B1221" s="195" t="s">
        <v>4239</v>
      </c>
      <c r="C1221" s="196" t="s">
        <v>4118</v>
      </c>
      <c r="D1221" s="191" t="s">
        <v>4456</v>
      </c>
      <c r="E1221" s="211">
        <v>560000</v>
      </c>
      <c r="F1221" s="191"/>
    </row>
    <row r="1222" spans="1:6" ht="15.75" x14ac:dyDescent="0.25">
      <c r="A1222" s="191">
        <v>25</v>
      </c>
      <c r="B1222" s="195" t="s">
        <v>4240</v>
      </c>
      <c r="C1222" s="196" t="s">
        <v>4118</v>
      </c>
      <c r="D1222" s="191" t="s">
        <v>3504</v>
      </c>
      <c r="E1222" s="211">
        <v>230000</v>
      </c>
      <c r="F1222" s="191"/>
    </row>
    <row r="1223" spans="1:6" ht="15.75" x14ac:dyDescent="0.25">
      <c r="A1223" s="191">
        <v>26</v>
      </c>
      <c r="B1223" s="195" t="s">
        <v>4241</v>
      </c>
      <c r="C1223" s="196" t="s">
        <v>4119</v>
      </c>
      <c r="D1223" s="191" t="s">
        <v>3504</v>
      </c>
      <c r="E1223" s="211">
        <v>230000</v>
      </c>
      <c r="F1223" s="191"/>
    </row>
    <row r="1224" spans="1:6" ht="15.75" x14ac:dyDescent="0.25">
      <c r="A1224" s="191">
        <v>27</v>
      </c>
      <c r="B1224" s="195" t="s">
        <v>4242</v>
      </c>
      <c r="C1224" s="196" t="s">
        <v>4119</v>
      </c>
      <c r="D1224" s="191" t="s">
        <v>4456</v>
      </c>
      <c r="E1224" s="211">
        <v>560000</v>
      </c>
      <c r="F1224" s="191"/>
    </row>
    <row r="1225" spans="1:6" ht="15.75" x14ac:dyDescent="0.25">
      <c r="A1225" s="191">
        <v>28</v>
      </c>
      <c r="B1225" s="195" t="s">
        <v>4243</v>
      </c>
      <c r="C1225" s="196" t="s">
        <v>4120</v>
      </c>
      <c r="D1225" s="191" t="s">
        <v>4456</v>
      </c>
      <c r="E1225" s="211">
        <v>560000</v>
      </c>
      <c r="F1225" s="191"/>
    </row>
    <row r="1226" spans="1:6" ht="15.75" x14ac:dyDescent="0.25">
      <c r="A1226" s="191">
        <v>29</v>
      </c>
      <c r="B1226" s="195" t="s">
        <v>4244</v>
      </c>
      <c r="C1226" s="196" t="s">
        <v>4120</v>
      </c>
      <c r="D1226" s="191" t="s">
        <v>3504</v>
      </c>
      <c r="E1226" s="211">
        <v>230000</v>
      </c>
      <c r="F1226" s="191"/>
    </row>
    <row r="1227" spans="1:6" ht="15.75" x14ac:dyDescent="0.25">
      <c r="A1227" s="191">
        <v>30</v>
      </c>
      <c r="B1227" s="195" t="s">
        <v>4245</v>
      </c>
      <c r="C1227" s="196" t="s">
        <v>4117</v>
      </c>
      <c r="D1227" s="191" t="s">
        <v>4456</v>
      </c>
      <c r="E1227" s="211">
        <v>560000</v>
      </c>
      <c r="F1227" s="191"/>
    </row>
    <row r="1228" spans="1:6" ht="15.75" x14ac:dyDescent="0.25">
      <c r="A1228" s="191">
        <v>31</v>
      </c>
      <c r="B1228" s="195" t="s">
        <v>4246</v>
      </c>
      <c r="C1228" s="196" t="s">
        <v>4116</v>
      </c>
      <c r="D1228" s="191" t="s">
        <v>4456</v>
      </c>
      <c r="E1228" s="211">
        <v>560000</v>
      </c>
      <c r="F1228" s="191"/>
    </row>
    <row r="1229" spans="1:6" ht="15.75" x14ac:dyDescent="0.25">
      <c r="A1229" s="191">
        <v>32</v>
      </c>
      <c r="B1229" s="195" t="s">
        <v>4247</v>
      </c>
      <c r="C1229" s="196" t="s">
        <v>4117</v>
      </c>
      <c r="D1229" s="191" t="s">
        <v>4456</v>
      </c>
      <c r="E1229" s="211">
        <v>330000</v>
      </c>
      <c r="F1229" s="191" t="s">
        <v>4458</v>
      </c>
    </row>
    <row r="1230" spans="1:6" ht="15.75" x14ac:dyDescent="0.25">
      <c r="A1230" s="191">
        <v>33</v>
      </c>
      <c r="B1230" s="195" t="s">
        <v>4248</v>
      </c>
      <c r="C1230" s="196" t="s">
        <v>4121</v>
      </c>
      <c r="D1230" s="191" t="s">
        <v>3504</v>
      </c>
      <c r="E1230" s="211">
        <v>230000</v>
      </c>
      <c r="F1230" s="191"/>
    </row>
    <row r="1231" spans="1:6" ht="15.75" x14ac:dyDescent="0.25">
      <c r="A1231" s="191">
        <v>34</v>
      </c>
      <c r="B1231" s="195" t="s">
        <v>4249</v>
      </c>
      <c r="C1231" s="196" t="s">
        <v>4122</v>
      </c>
      <c r="D1231" s="191" t="s">
        <v>4456</v>
      </c>
      <c r="E1231" s="211">
        <v>560000</v>
      </c>
      <c r="F1231" s="191"/>
    </row>
    <row r="1232" spans="1:6" ht="15.75" x14ac:dyDescent="0.25">
      <c r="A1232" s="191">
        <v>35</v>
      </c>
      <c r="B1232" s="195" t="s">
        <v>4250</v>
      </c>
      <c r="C1232" s="196" t="s">
        <v>4122</v>
      </c>
      <c r="D1232" s="191" t="s">
        <v>3504</v>
      </c>
      <c r="E1232" s="211">
        <v>230000</v>
      </c>
      <c r="F1232" s="191"/>
    </row>
    <row r="1233" spans="1:6" ht="15.75" x14ac:dyDescent="0.25">
      <c r="A1233" s="191">
        <v>36</v>
      </c>
      <c r="B1233" s="195" t="s">
        <v>4251</v>
      </c>
      <c r="C1233" s="196" t="s">
        <v>4123</v>
      </c>
      <c r="D1233" s="191" t="s">
        <v>3504</v>
      </c>
      <c r="E1233" s="211">
        <v>230000</v>
      </c>
      <c r="F1233" s="191"/>
    </row>
    <row r="1234" spans="1:6" ht="15.75" x14ac:dyDescent="0.25">
      <c r="A1234" s="191">
        <v>37</v>
      </c>
      <c r="B1234" s="195" t="s">
        <v>4252</v>
      </c>
      <c r="C1234" s="196" t="s">
        <v>4123</v>
      </c>
      <c r="D1234" s="191" t="s">
        <v>4456</v>
      </c>
      <c r="E1234" s="211">
        <v>560000</v>
      </c>
      <c r="F1234" s="191"/>
    </row>
    <row r="1235" spans="1:6" ht="15.75" x14ac:dyDescent="0.25">
      <c r="A1235" s="191">
        <v>38</v>
      </c>
      <c r="B1235" s="195" t="s">
        <v>4253</v>
      </c>
      <c r="C1235" s="196" t="s">
        <v>4124</v>
      </c>
      <c r="D1235" s="191" t="s">
        <v>4456</v>
      </c>
      <c r="E1235" s="211">
        <v>560000</v>
      </c>
      <c r="F1235" s="191"/>
    </row>
    <row r="1236" spans="1:6" ht="15.75" x14ac:dyDescent="0.25">
      <c r="A1236" s="191">
        <v>39</v>
      </c>
      <c r="B1236" s="195" t="s">
        <v>4254</v>
      </c>
      <c r="C1236" s="196" t="s">
        <v>4124</v>
      </c>
      <c r="D1236" s="191" t="s">
        <v>3504</v>
      </c>
      <c r="E1236" s="211">
        <v>230000</v>
      </c>
      <c r="F1236" s="191"/>
    </row>
    <row r="1237" spans="1:6" ht="15.75" x14ac:dyDescent="0.25">
      <c r="A1237" s="191">
        <v>40</v>
      </c>
      <c r="B1237" s="195" t="s">
        <v>4255</v>
      </c>
      <c r="C1237" s="202" t="s">
        <v>4125</v>
      </c>
      <c r="D1237" s="191" t="s">
        <v>4456</v>
      </c>
      <c r="E1237" s="211">
        <v>560000</v>
      </c>
      <c r="F1237" s="191"/>
    </row>
    <row r="1238" spans="1:6" ht="15.75" x14ac:dyDescent="0.25">
      <c r="A1238" s="191">
        <v>41</v>
      </c>
      <c r="B1238" s="195" t="s">
        <v>4256</v>
      </c>
      <c r="C1238" s="202" t="s">
        <v>4125</v>
      </c>
      <c r="D1238" s="191" t="s">
        <v>3504</v>
      </c>
      <c r="E1238" s="211">
        <v>230000</v>
      </c>
      <c r="F1238" s="191"/>
    </row>
    <row r="1239" spans="1:6" ht="15.75" x14ac:dyDescent="0.25">
      <c r="A1239" s="191">
        <v>42</v>
      </c>
      <c r="B1239" s="195" t="s">
        <v>4257</v>
      </c>
      <c r="C1239" s="196" t="s">
        <v>4126</v>
      </c>
      <c r="D1239" s="191" t="s">
        <v>3504</v>
      </c>
      <c r="E1239" s="211">
        <v>230000</v>
      </c>
      <c r="F1239" s="191"/>
    </row>
    <row r="1240" spans="1:6" ht="15.75" x14ac:dyDescent="0.25">
      <c r="A1240" s="191">
        <v>43</v>
      </c>
      <c r="B1240" s="195" t="s">
        <v>4258</v>
      </c>
      <c r="C1240" s="196" t="s">
        <v>4126</v>
      </c>
      <c r="D1240" s="191" t="s">
        <v>4456</v>
      </c>
      <c r="E1240" s="211">
        <v>560000</v>
      </c>
      <c r="F1240" s="191"/>
    </row>
    <row r="1241" spans="1:6" ht="15.75" x14ac:dyDescent="0.25">
      <c r="A1241" s="191">
        <v>44</v>
      </c>
      <c r="B1241" s="195" t="s">
        <v>4259</v>
      </c>
      <c r="C1241" s="196" t="s">
        <v>4127</v>
      </c>
      <c r="D1241" s="191" t="s">
        <v>4456</v>
      </c>
      <c r="E1241" s="211">
        <v>560000</v>
      </c>
      <c r="F1241" s="191"/>
    </row>
    <row r="1242" spans="1:6" ht="15.75" x14ac:dyDescent="0.25">
      <c r="A1242" s="191">
        <v>45</v>
      </c>
      <c r="B1242" s="195" t="s">
        <v>4260</v>
      </c>
      <c r="C1242" s="196" t="s">
        <v>4127</v>
      </c>
      <c r="D1242" s="191" t="s">
        <v>3504</v>
      </c>
      <c r="E1242" s="211">
        <v>230000</v>
      </c>
      <c r="F1242" s="191"/>
    </row>
    <row r="1243" spans="1:6" ht="15.75" x14ac:dyDescent="0.25">
      <c r="A1243" s="191">
        <v>46</v>
      </c>
      <c r="B1243" s="195" t="s">
        <v>4261</v>
      </c>
      <c r="C1243" s="196" t="s">
        <v>4128</v>
      </c>
      <c r="D1243" s="191" t="s">
        <v>4456</v>
      </c>
      <c r="E1243" s="211">
        <v>560000</v>
      </c>
      <c r="F1243" s="191"/>
    </row>
    <row r="1244" spans="1:6" ht="15.75" x14ac:dyDescent="0.25">
      <c r="A1244" s="191">
        <v>47</v>
      </c>
      <c r="B1244" s="195" t="s">
        <v>4262</v>
      </c>
      <c r="C1244" s="196" t="s">
        <v>4128</v>
      </c>
      <c r="D1244" s="191" t="s">
        <v>3504</v>
      </c>
      <c r="E1244" s="211">
        <v>230000</v>
      </c>
      <c r="F1244" s="191"/>
    </row>
    <row r="1245" spans="1:6" ht="15.75" x14ac:dyDescent="0.25">
      <c r="A1245" s="191">
        <v>48</v>
      </c>
      <c r="B1245" s="195" t="s">
        <v>4263</v>
      </c>
      <c r="C1245" s="196" t="s">
        <v>4129</v>
      </c>
      <c r="D1245" s="191" t="s">
        <v>4472</v>
      </c>
      <c r="E1245" s="211">
        <v>4480000</v>
      </c>
      <c r="F1245" s="199" t="s">
        <v>4459</v>
      </c>
    </row>
    <row r="1246" spans="1:6" ht="15.75" x14ac:dyDescent="0.25">
      <c r="A1246" s="191">
        <v>49</v>
      </c>
      <c r="B1246" s="195" t="s">
        <v>4264</v>
      </c>
      <c r="C1246" s="196" t="s">
        <v>4129</v>
      </c>
      <c r="D1246" s="191" t="s">
        <v>4476</v>
      </c>
      <c r="E1246" s="211">
        <v>1050000</v>
      </c>
      <c r="F1246" s="199" t="s">
        <v>4460</v>
      </c>
    </row>
    <row r="1247" spans="1:6" ht="15.75" x14ac:dyDescent="0.25">
      <c r="A1247" s="191">
        <v>50</v>
      </c>
      <c r="B1247" s="195" t="s">
        <v>4265</v>
      </c>
      <c r="C1247" s="196" t="s">
        <v>4129</v>
      </c>
      <c r="D1247" s="191" t="s">
        <v>3504</v>
      </c>
      <c r="E1247" s="211">
        <v>4140000</v>
      </c>
      <c r="F1247" s="199" t="s">
        <v>4461</v>
      </c>
    </row>
    <row r="1248" spans="1:6" ht="15.75" x14ac:dyDescent="0.25">
      <c r="A1248" s="191">
        <v>51</v>
      </c>
      <c r="B1248" s="195" t="s">
        <v>4266</v>
      </c>
      <c r="C1248" s="196" t="s">
        <v>4129</v>
      </c>
      <c r="D1248" s="191" t="s">
        <v>4456</v>
      </c>
      <c r="E1248" s="211">
        <v>10080000</v>
      </c>
      <c r="F1248" s="199" t="s">
        <v>4462</v>
      </c>
    </row>
    <row r="1249" spans="1:7" ht="15.75" x14ac:dyDescent="0.25">
      <c r="A1249" s="191">
        <v>52</v>
      </c>
      <c r="B1249" s="195" t="s">
        <v>4267</v>
      </c>
      <c r="C1249" s="196" t="s">
        <v>4130</v>
      </c>
      <c r="D1249" s="191" t="s">
        <v>4456</v>
      </c>
      <c r="E1249" s="211">
        <v>560000</v>
      </c>
      <c r="F1249" s="191"/>
    </row>
    <row r="1250" spans="1:7" ht="15.75" x14ac:dyDescent="0.25">
      <c r="A1250" s="191">
        <v>53</v>
      </c>
      <c r="B1250" s="195" t="s">
        <v>4268</v>
      </c>
      <c r="C1250" s="196" t="s">
        <v>4130</v>
      </c>
      <c r="D1250" s="191" t="s">
        <v>3504</v>
      </c>
      <c r="E1250" s="211">
        <v>230000</v>
      </c>
      <c r="F1250" s="191"/>
    </row>
    <row r="1251" spans="1:7" ht="15.75" x14ac:dyDescent="0.25">
      <c r="A1251" s="191">
        <v>54</v>
      </c>
      <c r="B1251" s="195" t="s">
        <v>4269</v>
      </c>
      <c r="C1251" s="196" t="s">
        <v>4131</v>
      </c>
      <c r="D1251" s="191" t="s">
        <v>3504</v>
      </c>
      <c r="E1251" s="211">
        <v>230000</v>
      </c>
      <c r="F1251" s="191"/>
    </row>
    <row r="1252" spans="1:7" ht="15.75" x14ac:dyDescent="0.25">
      <c r="A1252" s="191">
        <v>55</v>
      </c>
      <c r="B1252" s="195" t="s">
        <v>4270</v>
      </c>
      <c r="C1252" s="196" t="s">
        <v>4131</v>
      </c>
      <c r="D1252" s="191" t="s">
        <v>4456</v>
      </c>
      <c r="E1252" s="211">
        <v>560000</v>
      </c>
      <c r="F1252" s="191"/>
    </row>
    <row r="1253" spans="1:7" ht="15.75" x14ac:dyDescent="0.25">
      <c r="A1253" s="191">
        <v>56</v>
      </c>
      <c r="B1253" s="195" t="s">
        <v>4271</v>
      </c>
      <c r="C1253" s="196" t="s">
        <v>4131</v>
      </c>
      <c r="D1253" s="191" t="s">
        <v>4472</v>
      </c>
      <c r="E1253" s="211">
        <v>640000</v>
      </c>
      <c r="F1253" s="191"/>
    </row>
    <row r="1254" spans="1:7" ht="15.75" x14ac:dyDescent="0.25">
      <c r="A1254" s="191">
        <v>57</v>
      </c>
      <c r="B1254" s="195" t="s">
        <v>4272</v>
      </c>
      <c r="C1254" s="196" t="s">
        <v>4132</v>
      </c>
      <c r="D1254" s="191" t="s">
        <v>3504</v>
      </c>
      <c r="E1254" s="211">
        <v>230000</v>
      </c>
      <c r="F1254" s="191"/>
    </row>
    <row r="1255" spans="1:7" ht="15.75" x14ac:dyDescent="0.25">
      <c r="A1255" s="191">
        <v>58</v>
      </c>
      <c r="B1255" s="195" t="s">
        <v>4273</v>
      </c>
      <c r="C1255" s="196" t="s">
        <v>4132</v>
      </c>
      <c r="D1255" s="191" t="s">
        <v>4456</v>
      </c>
      <c r="E1255" s="211">
        <v>560000</v>
      </c>
      <c r="F1255" s="191"/>
    </row>
    <row r="1256" spans="1:7" ht="15.75" x14ac:dyDescent="0.25">
      <c r="A1256" s="191">
        <v>59</v>
      </c>
      <c r="B1256" s="195" t="s">
        <v>4274</v>
      </c>
      <c r="C1256" s="196" t="s">
        <v>4133</v>
      </c>
      <c r="D1256" s="191" t="s">
        <v>4476</v>
      </c>
      <c r="E1256" s="211">
        <v>150000</v>
      </c>
      <c r="F1256" s="191"/>
      <c r="G1256" s="54">
        <f>SUM(E1198:E1256)</f>
        <v>41080000</v>
      </c>
    </row>
    <row r="1257" spans="1:7" ht="15.75" x14ac:dyDescent="0.25">
      <c r="A1257" s="191">
        <v>60</v>
      </c>
      <c r="B1257" s="195" t="s">
        <v>4275</v>
      </c>
      <c r="C1257" s="196" t="s">
        <v>4134</v>
      </c>
      <c r="D1257" s="191" t="s">
        <v>3504</v>
      </c>
      <c r="E1257" s="211">
        <v>230000</v>
      </c>
      <c r="F1257" s="191"/>
    </row>
    <row r="1258" spans="1:7" ht="15.75" x14ac:dyDescent="0.25">
      <c r="A1258" s="191">
        <v>61</v>
      </c>
      <c r="B1258" s="195" t="s">
        <v>4276</v>
      </c>
      <c r="C1258" s="196" t="s">
        <v>4134</v>
      </c>
      <c r="D1258" s="191" t="s">
        <v>4456</v>
      </c>
      <c r="E1258" s="211">
        <v>560000</v>
      </c>
      <c r="F1258" s="191"/>
    </row>
    <row r="1259" spans="1:7" ht="15.75" x14ac:dyDescent="0.25">
      <c r="A1259" s="191">
        <v>62</v>
      </c>
      <c r="B1259" s="195" t="s">
        <v>4277</v>
      </c>
      <c r="C1259" s="196" t="s">
        <v>4135</v>
      </c>
      <c r="D1259" s="191" t="s">
        <v>3504</v>
      </c>
      <c r="E1259" s="211">
        <v>1380000</v>
      </c>
      <c r="F1259" s="199" t="s">
        <v>4464</v>
      </c>
    </row>
    <row r="1260" spans="1:7" ht="15.75" x14ac:dyDescent="0.25">
      <c r="A1260" s="191">
        <v>63</v>
      </c>
      <c r="B1260" s="195" t="s">
        <v>4278</v>
      </c>
      <c r="C1260" s="196" t="s">
        <v>4135</v>
      </c>
      <c r="D1260" s="191" t="s">
        <v>4456</v>
      </c>
      <c r="E1260" s="211">
        <v>3360000</v>
      </c>
      <c r="F1260" s="199" t="s">
        <v>4463</v>
      </c>
    </row>
    <row r="1261" spans="1:7" ht="15.75" x14ac:dyDescent="0.25">
      <c r="A1261" s="191">
        <v>64</v>
      </c>
      <c r="B1261" s="195" t="s">
        <v>4279</v>
      </c>
      <c r="C1261" s="202" t="s">
        <v>4136</v>
      </c>
      <c r="D1261" s="191" t="s">
        <v>3504</v>
      </c>
      <c r="E1261" s="211">
        <v>690000</v>
      </c>
      <c r="F1261" s="191" t="s">
        <v>4470</v>
      </c>
    </row>
    <row r="1262" spans="1:7" ht="15.75" x14ac:dyDescent="0.25">
      <c r="A1262" s="191">
        <v>65</v>
      </c>
      <c r="B1262" s="195" t="s">
        <v>4280</v>
      </c>
      <c r="C1262" s="202" t="s">
        <v>4136</v>
      </c>
      <c r="D1262" s="191" t="s">
        <v>4456</v>
      </c>
      <c r="E1262" s="211">
        <v>1680000</v>
      </c>
      <c r="F1262" s="191" t="s">
        <v>4466</v>
      </c>
    </row>
    <row r="1263" spans="1:7" ht="15.75" x14ac:dyDescent="0.25">
      <c r="A1263" s="191">
        <v>66</v>
      </c>
      <c r="B1263" s="195" t="s">
        <v>4281</v>
      </c>
      <c r="C1263" s="196" t="s">
        <v>4137</v>
      </c>
      <c r="D1263" s="191" t="s">
        <v>3504</v>
      </c>
      <c r="E1263" s="211">
        <v>230000</v>
      </c>
      <c r="F1263" s="191"/>
    </row>
    <row r="1264" spans="1:7" ht="15.75" x14ac:dyDescent="0.25">
      <c r="A1264" s="191">
        <v>67</v>
      </c>
      <c r="B1264" s="195" t="s">
        <v>4282</v>
      </c>
      <c r="C1264" s="196" t="s">
        <v>4137</v>
      </c>
      <c r="D1264" s="191" t="s">
        <v>4456</v>
      </c>
      <c r="E1264" s="211">
        <v>560000</v>
      </c>
      <c r="F1264" s="191"/>
    </row>
    <row r="1265" spans="1:6" ht="15.75" x14ac:dyDescent="0.25">
      <c r="A1265" s="191">
        <v>68</v>
      </c>
      <c r="B1265" s="195" t="s">
        <v>4283</v>
      </c>
      <c r="C1265" s="196" t="s">
        <v>4138</v>
      </c>
      <c r="D1265" s="191" t="s">
        <v>4472</v>
      </c>
      <c r="E1265" s="211">
        <v>640000</v>
      </c>
      <c r="F1265" s="191"/>
    </row>
    <row r="1266" spans="1:6" ht="15.75" x14ac:dyDescent="0.25">
      <c r="A1266" s="191">
        <v>69</v>
      </c>
      <c r="B1266" s="195" t="s">
        <v>4284</v>
      </c>
      <c r="C1266" s="196" t="s">
        <v>2930</v>
      </c>
      <c r="D1266" s="191" t="s">
        <v>4456</v>
      </c>
      <c r="E1266" s="211">
        <v>560000</v>
      </c>
      <c r="F1266" s="191"/>
    </row>
    <row r="1267" spans="1:6" ht="15.75" x14ac:dyDescent="0.25">
      <c r="A1267" s="191">
        <v>70</v>
      </c>
      <c r="B1267" s="195" t="s">
        <v>4285</v>
      </c>
      <c r="C1267" s="196" t="s">
        <v>2930</v>
      </c>
      <c r="D1267" s="191" t="s">
        <v>3504</v>
      </c>
      <c r="E1267" s="211">
        <v>230000</v>
      </c>
      <c r="F1267" s="191"/>
    </row>
    <row r="1268" spans="1:6" ht="15.75" x14ac:dyDescent="0.25">
      <c r="A1268" s="191">
        <v>71</v>
      </c>
      <c r="B1268" s="195" t="s">
        <v>4286</v>
      </c>
      <c r="C1268" s="196" t="s">
        <v>4139</v>
      </c>
      <c r="D1268" s="191" t="s">
        <v>3504</v>
      </c>
      <c r="E1268" s="211">
        <v>230000</v>
      </c>
      <c r="F1268" s="191"/>
    </row>
    <row r="1269" spans="1:6" ht="15.75" x14ac:dyDescent="0.25">
      <c r="A1269" s="191">
        <v>72</v>
      </c>
      <c r="B1269" s="195" t="s">
        <v>4287</v>
      </c>
      <c r="C1269" s="196" t="s">
        <v>4139</v>
      </c>
      <c r="D1269" s="191" t="s">
        <v>4456</v>
      </c>
      <c r="E1269" s="211">
        <v>560000</v>
      </c>
      <c r="F1269" s="191"/>
    </row>
    <row r="1270" spans="1:6" ht="15.75" x14ac:dyDescent="0.25">
      <c r="A1270" s="191">
        <v>73</v>
      </c>
      <c r="B1270" s="195" t="s">
        <v>4288</v>
      </c>
      <c r="C1270" s="196" t="s">
        <v>4140</v>
      </c>
      <c r="D1270" s="191" t="s">
        <v>3504</v>
      </c>
      <c r="E1270" s="211">
        <v>230000</v>
      </c>
      <c r="F1270" s="191"/>
    </row>
    <row r="1271" spans="1:6" ht="15.75" x14ac:dyDescent="0.25">
      <c r="A1271" s="191">
        <v>74</v>
      </c>
      <c r="B1271" s="195" t="s">
        <v>4289</v>
      </c>
      <c r="C1271" s="196" t="s">
        <v>4141</v>
      </c>
      <c r="D1271" s="191" t="s">
        <v>3504</v>
      </c>
      <c r="E1271" s="211">
        <v>230000</v>
      </c>
      <c r="F1271" s="191"/>
    </row>
    <row r="1272" spans="1:6" ht="15.75" x14ac:dyDescent="0.25">
      <c r="A1272" s="191">
        <v>75</v>
      </c>
      <c r="B1272" s="195" t="s">
        <v>4290</v>
      </c>
      <c r="C1272" s="196" t="s">
        <v>4141</v>
      </c>
      <c r="D1272" s="191" t="s">
        <v>4456</v>
      </c>
      <c r="E1272" s="211">
        <v>560000</v>
      </c>
      <c r="F1272" s="191"/>
    </row>
    <row r="1273" spans="1:6" ht="15.75" x14ac:dyDescent="0.25">
      <c r="A1273" s="191">
        <v>76</v>
      </c>
      <c r="B1273" s="195" t="s">
        <v>4291</v>
      </c>
      <c r="C1273" s="196" t="s">
        <v>2806</v>
      </c>
      <c r="D1273" s="191" t="s">
        <v>4456</v>
      </c>
      <c r="E1273" s="211">
        <v>560000</v>
      </c>
      <c r="F1273" s="191"/>
    </row>
    <row r="1274" spans="1:6" ht="15.75" x14ac:dyDescent="0.25">
      <c r="A1274" s="191">
        <v>77</v>
      </c>
      <c r="B1274" s="195" t="s">
        <v>4292</v>
      </c>
      <c r="C1274" s="196" t="s">
        <v>3141</v>
      </c>
      <c r="D1274" s="191" t="s">
        <v>4456</v>
      </c>
      <c r="E1274" s="211">
        <v>560000</v>
      </c>
      <c r="F1274" s="191"/>
    </row>
    <row r="1275" spans="1:6" ht="15.75" x14ac:dyDescent="0.25">
      <c r="A1275" s="191">
        <v>78</v>
      </c>
      <c r="B1275" s="195" t="s">
        <v>4293</v>
      </c>
      <c r="C1275" s="196" t="s">
        <v>2527</v>
      </c>
      <c r="D1275" s="191" t="s">
        <v>4456</v>
      </c>
      <c r="E1275" s="211">
        <v>560000</v>
      </c>
      <c r="F1275" s="191"/>
    </row>
    <row r="1276" spans="1:6" ht="15.75" x14ac:dyDescent="0.25">
      <c r="A1276" s="191">
        <v>79</v>
      </c>
      <c r="B1276" s="195" t="s">
        <v>4294</v>
      </c>
      <c r="C1276" s="196" t="s">
        <v>2806</v>
      </c>
      <c r="D1276" s="191" t="s">
        <v>3504</v>
      </c>
      <c r="E1276" s="211">
        <v>230000</v>
      </c>
      <c r="F1276" s="191"/>
    </row>
    <row r="1277" spans="1:6" ht="15.75" x14ac:dyDescent="0.25">
      <c r="A1277" s="191">
        <v>80</v>
      </c>
      <c r="B1277" s="195" t="s">
        <v>4295</v>
      </c>
      <c r="C1277" s="196" t="s">
        <v>3141</v>
      </c>
      <c r="D1277" s="191" t="s">
        <v>3504</v>
      </c>
      <c r="E1277" s="211">
        <v>230000</v>
      </c>
      <c r="F1277" s="191"/>
    </row>
    <row r="1278" spans="1:6" ht="15.75" x14ac:dyDescent="0.25">
      <c r="A1278" s="191">
        <v>81</v>
      </c>
      <c r="B1278" s="195" t="s">
        <v>4296</v>
      </c>
      <c r="C1278" s="196" t="s">
        <v>4142</v>
      </c>
      <c r="D1278" s="191" t="s">
        <v>3504</v>
      </c>
      <c r="E1278" s="211">
        <v>230000</v>
      </c>
      <c r="F1278" s="191"/>
    </row>
    <row r="1279" spans="1:6" ht="15.75" x14ac:dyDescent="0.25">
      <c r="A1279" s="191">
        <v>82</v>
      </c>
      <c r="B1279" s="195" t="s">
        <v>4297</v>
      </c>
      <c r="C1279" s="196" t="s">
        <v>4142</v>
      </c>
      <c r="D1279" s="191" t="s">
        <v>4456</v>
      </c>
      <c r="E1279" s="211">
        <v>560000</v>
      </c>
      <c r="F1279" s="191"/>
    </row>
    <row r="1280" spans="1:6" ht="15.75" x14ac:dyDescent="0.25">
      <c r="A1280" s="191">
        <v>83</v>
      </c>
      <c r="B1280" s="195" t="s">
        <v>4298</v>
      </c>
      <c r="C1280" s="196" t="s">
        <v>2525</v>
      </c>
      <c r="D1280" s="191" t="s">
        <v>3504</v>
      </c>
      <c r="E1280" s="211">
        <v>230000</v>
      </c>
      <c r="F1280" s="191"/>
    </row>
    <row r="1281" spans="1:6" ht="15.75" x14ac:dyDescent="0.25">
      <c r="A1281" s="191">
        <v>84</v>
      </c>
      <c r="B1281" s="195" t="s">
        <v>4299</v>
      </c>
      <c r="C1281" s="196" t="s">
        <v>2525</v>
      </c>
      <c r="D1281" s="191" t="s">
        <v>3504</v>
      </c>
      <c r="E1281" s="211">
        <v>230000</v>
      </c>
      <c r="F1281" s="191"/>
    </row>
    <row r="1282" spans="1:6" ht="15.75" x14ac:dyDescent="0.25">
      <c r="A1282" s="191">
        <v>85</v>
      </c>
      <c r="B1282" s="195" t="s">
        <v>4300</v>
      </c>
      <c r="C1282" s="202" t="s">
        <v>4143</v>
      </c>
      <c r="D1282" s="191" t="s">
        <v>4456</v>
      </c>
      <c r="E1282" s="211">
        <v>560000</v>
      </c>
      <c r="F1282" s="191"/>
    </row>
    <row r="1283" spans="1:6" ht="15.75" x14ac:dyDescent="0.25">
      <c r="A1283" s="191">
        <v>86</v>
      </c>
      <c r="B1283" s="195" t="s">
        <v>4301</v>
      </c>
      <c r="C1283" s="202" t="s">
        <v>4143</v>
      </c>
      <c r="D1283" s="191" t="s">
        <v>3504</v>
      </c>
      <c r="E1283" s="211">
        <v>230000</v>
      </c>
      <c r="F1283" s="191"/>
    </row>
    <row r="1284" spans="1:6" ht="15.75" x14ac:dyDescent="0.25">
      <c r="A1284" s="191">
        <v>87</v>
      </c>
      <c r="B1284" s="195" t="s">
        <v>4302</v>
      </c>
      <c r="C1284" s="196" t="s">
        <v>4144</v>
      </c>
      <c r="D1284" s="191" t="s">
        <v>3504</v>
      </c>
      <c r="E1284" s="211">
        <v>230000</v>
      </c>
      <c r="F1284" s="191"/>
    </row>
    <row r="1285" spans="1:6" ht="15.75" x14ac:dyDescent="0.25">
      <c r="A1285" s="191">
        <v>88</v>
      </c>
      <c r="B1285" s="195" t="s">
        <v>4303</v>
      </c>
      <c r="C1285" s="196" t="s">
        <v>4144</v>
      </c>
      <c r="D1285" s="191" t="s">
        <v>4456</v>
      </c>
      <c r="E1285" s="211">
        <v>560000</v>
      </c>
      <c r="F1285" s="191"/>
    </row>
    <row r="1286" spans="1:6" ht="15.75" x14ac:dyDescent="0.25">
      <c r="A1286" s="191">
        <v>89</v>
      </c>
      <c r="B1286" s="195" t="s">
        <v>4304</v>
      </c>
      <c r="C1286" s="196" t="s">
        <v>2525</v>
      </c>
      <c r="D1286" s="191" t="s">
        <v>4456</v>
      </c>
      <c r="E1286" s="211">
        <v>330000</v>
      </c>
      <c r="F1286" s="199" t="s">
        <v>4467</v>
      </c>
    </row>
    <row r="1287" spans="1:6" ht="15.75" x14ac:dyDescent="0.25">
      <c r="A1287" s="191">
        <v>90</v>
      </c>
      <c r="B1287" s="195" t="s">
        <v>4305</v>
      </c>
      <c r="C1287" s="196" t="s">
        <v>4145</v>
      </c>
      <c r="D1287" s="191" t="s">
        <v>2576</v>
      </c>
      <c r="E1287" s="211">
        <v>430000</v>
      </c>
      <c r="F1287" s="191"/>
    </row>
    <row r="1288" spans="1:6" ht="15.75" x14ac:dyDescent="0.25">
      <c r="A1288" s="191">
        <v>91</v>
      </c>
      <c r="B1288" s="195" t="s">
        <v>4306</v>
      </c>
      <c r="C1288" s="202" t="s">
        <v>4146</v>
      </c>
      <c r="D1288" s="191" t="s">
        <v>2576</v>
      </c>
      <c r="E1288" s="211">
        <v>430000</v>
      </c>
      <c r="F1288" s="191"/>
    </row>
    <row r="1289" spans="1:6" ht="15.75" x14ac:dyDescent="0.25">
      <c r="A1289" s="191">
        <v>92</v>
      </c>
      <c r="B1289" s="195" t="s">
        <v>4307</v>
      </c>
      <c r="C1289" s="202" t="s">
        <v>4147</v>
      </c>
      <c r="D1289" s="191" t="s">
        <v>1002</v>
      </c>
      <c r="E1289" s="211">
        <v>210000</v>
      </c>
      <c r="F1289" s="191"/>
    </row>
    <row r="1290" spans="1:6" ht="15.75" x14ac:dyDescent="0.25">
      <c r="A1290" s="191">
        <v>93</v>
      </c>
      <c r="B1290" s="195" t="s">
        <v>4308</v>
      </c>
      <c r="C1290" s="202" t="s">
        <v>4147</v>
      </c>
      <c r="D1290" s="191" t="s">
        <v>2576</v>
      </c>
      <c r="E1290" s="211">
        <v>430000</v>
      </c>
      <c r="F1290" s="191"/>
    </row>
    <row r="1291" spans="1:6" ht="15.75" x14ac:dyDescent="0.25">
      <c r="A1291" s="191">
        <v>94</v>
      </c>
      <c r="B1291" s="195" t="s">
        <v>4309</v>
      </c>
      <c r="C1291" s="202" t="s">
        <v>4148</v>
      </c>
      <c r="D1291" s="191" t="s">
        <v>3504</v>
      </c>
      <c r="E1291" s="211">
        <v>230000</v>
      </c>
      <c r="F1291" s="191"/>
    </row>
    <row r="1292" spans="1:6" ht="15.75" x14ac:dyDescent="0.25">
      <c r="A1292" s="191">
        <v>95</v>
      </c>
      <c r="B1292" s="195" t="s">
        <v>4310</v>
      </c>
      <c r="C1292" s="202" t="s">
        <v>4148</v>
      </c>
      <c r="D1292" s="191" t="s">
        <v>4456</v>
      </c>
      <c r="E1292" s="211">
        <v>560000</v>
      </c>
      <c r="F1292" s="191"/>
    </row>
    <row r="1293" spans="1:6" ht="15.75" x14ac:dyDescent="0.25">
      <c r="A1293" s="191">
        <v>96</v>
      </c>
      <c r="B1293" s="195" t="s">
        <v>4311</v>
      </c>
      <c r="C1293" s="202" t="s">
        <v>4149</v>
      </c>
      <c r="D1293" s="191" t="s">
        <v>3504</v>
      </c>
      <c r="E1293" s="211">
        <v>230000</v>
      </c>
      <c r="F1293" s="191"/>
    </row>
    <row r="1294" spans="1:6" ht="15.75" x14ac:dyDescent="0.25">
      <c r="A1294" s="191">
        <v>97</v>
      </c>
      <c r="B1294" s="195" t="s">
        <v>4312</v>
      </c>
      <c r="C1294" s="202" t="s">
        <v>4149</v>
      </c>
      <c r="D1294" s="191" t="s">
        <v>4456</v>
      </c>
      <c r="E1294" s="211">
        <v>560000</v>
      </c>
      <c r="F1294" s="191"/>
    </row>
    <row r="1295" spans="1:6" ht="15.75" x14ac:dyDescent="0.25">
      <c r="A1295" s="191">
        <v>98</v>
      </c>
      <c r="B1295" s="195" t="s">
        <v>4313</v>
      </c>
      <c r="C1295" s="196" t="s">
        <v>2858</v>
      </c>
      <c r="D1295" s="191" t="s">
        <v>3504</v>
      </c>
      <c r="E1295" s="211">
        <v>230000</v>
      </c>
      <c r="F1295" s="191"/>
    </row>
    <row r="1296" spans="1:6" ht="15.75" x14ac:dyDescent="0.25">
      <c r="A1296" s="191">
        <v>99</v>
      </c>
      <c r="B1296" s="195" t="s">
        <v>4314</v>
      </c>
      <c r="C1296" s="196" t="s">
        <v>2858</v>
      </c>
      <c r="D1296" s="191" t="s">
        <v>4456</v>
      </c>
      <c r="E1296" s="211">
        <v>560000</v>
      </c>
      <c r="F1296" s="191"/>
    </row>
    <row r="1297" spans="1:6" ht="30" x14ac:dyDescent="0.25">
      <c r="A1297" s="191">
        <v>100</v>
      </c>
      <c r="B1297" s="195" t="s">
        <v>4315</v>
      </c>
      <c r="C1297" s="202" t="s">
        <v>4150</v>
      </c>
      <c r="D1297" s="191" t="s">
        <v>4456</v>
      </c>
      <c r="E1297" s="211">
        <v>2240000</v>
      </c>
      <c r="F1297" s="191" t="s">
        <v>4468</v>
      </c>
    </row>
    <row r="1298" spans="1:6" ht="30" x14ac:dyDescent="0.25">
      <c r="A1298" s="191">
        <v>101</v>
      </c>
      <c r="B1298" s="195" t="s">
        <v>4316</v>
      </c>
      <c r="C1298" s="202" t="s">
        <v>4150</v>
      </c>
      <c r="D1298" s="191" t="s">
        <v>3504</v>
      </c>
      <c r="E1298" s="211">
        <v>920000</v>
      </c>
      <c r="F1298" s="191" t="s">
        <v>4468</v>
      </c>
    </row>
    <row r="1299" spans="1:6" ht="15.75" x14ac:dyDescent="0.25">
      <c r="A1299" s="191">
        <v>102</v>
      </c>
      <c r="B1299" s="195" t="s">
        <v>4317</v>
      </c>
      <c r="C1299" s="202" t="s">
        <v>4151</v>
      </c>
      <c r="D1299" s="191" t="s">
        <v>4456</v>
      </c>
      <c r="E1299" s="327">
        <v>560000</v>
      </c>
      <c r="F1299" s="191"/>
    </row>
    <row r="1300" spans="1:6" ht="15.75" x14ac:dyDescent="0.25">
      <c r="A1300" s="191">
        <v>103</v>
      </c>
      <c r="B1300" s="195" t="s">
        <v>4318</v>
      </c>
      <c r="C1300" s="202" t="s">
        <v>4151</v>
      </c>
      <c r="D1300" s="191" t="s">
        <v>3504</v>
      </c>
      <c r="E1300" s="211">
        <v>230000</v>
      </c>
      <c r="F1300" s="191"/>
    </row>
    <row r="1301" spans="1:6" ht="15.75" x14ac:dyDescent="0.25">
      <c r="A1301" s="191">
        <v>104</v>
      </c>
      <c r="B1301" s="195" t="s">
        <v>4319</v>
      </c>
      <c r="C1301" s="202" t="s">
        <v>2939</v>
      </c>
      <c r="D1301" s="191" t="s">
        <v>3504</v>
      </c>
      <c r="E1301" s="211">
        <v>230000</v>
      </c>
      <c r="F1301" s="191"/>
    </row>
    <row r="1302" spans="1:6" ht="15.75" x14ac:dyDescent="0.25">
      <c r="A1302" s="191">
        <v>105</v>
      </c>
      <c r="B1302" s="195" t="s">
        <v>4320</v>
      </c>
      <c r="C1302" s="202" t="s">
        <v>2939</v>
      </c>
      <c r="D1302" s="191" t="s">
        <v>4456</v>
      </c>
      <c r="E1302" s="211">
        <v>560000</v>
      </c>
      <c r="F1302" s="191"/>
    </row>
    <row r="1303" spans="1:6" ht="15.75" x14ac:dyDescent="0.25">
      <c r="A1303" s="191">
        <v>106</v>
      </c>
      <c r="B1303" s="195" t="s">
        <v>4321</v>
      </c>
      <c r="C1303" s="196" t="s">
        <v>4152</v>
      </c>
      <c r="D1303" s="191" t="s">
        <v>4472</v>
      </c>
      <c r="E1303" s="211">
        <v>640000</v>
      </c>
      <c r="F1303" s="191"/>
    </row>
    <row r="1304" spans="1:6" ht="15.75" x14ac:dyDescent="0.25">
      <c r="A1304" s="191">
        <v>107</v>
      </c>
      <c r="B1304" s="195" t="s">
        <v>4322</v>
      </c>
      <c r="C1304" s="196" t="s">
        <v>4153</v>
      </c>
      <c r="D1304" s="191" t="s">
        <v>3504</v>
      </c>
      <c r="E1304" s="211">
        <v>230000</v>
      </c>
      <c r="F1304" s="191"/>
    </row>
    <row r="1305" spans="1:6" ht="15.75" x14ac:dyDescent="0.25">
      <c r="A1305" s="191">
        <v>108</v>
      </c>
      <c r="B1305" s="195" t="s">
        <v>4323</v>
      </c>
      <c r="C1305" s="196" t="s">
        <v>4153</v>
      </c>
      <c r="D1305" s="191" t="s">
        <v>4456</v>
      </c>
      <c r="E1305" s="211">
        <v>560000</v>
      </c>
      <c r="F1305" s="191"/>
    </row>
    <row r="1306" spans="1:6" ht="15.75" x14ac:dyDescent="0.25">
      <c r="A1306" s="191">
        <v>109</v>
      </c>
      <c r="B1306" s="195" t="s">
        <v>4324</v>
      </c>
      <c r="C1306" s="196" t="s">
        <v>4154</v>
      </c>
      <c r="D1306" s="191" t="s">
        <v>4456</v>
      </c>
      <c r="E1306" s="211">
        <v>560000</v>
      </c>
      <c r="F1306" s="191"/>
    </row>
    <row r="1307" spans="1:6" ht="15.75" x14ac:dyDescent="0.25">
      <c r="A1307" s="191">
        <v>110</v>
      </c>
      <c r="B1307" s="195" t="s">
        <v>4325</v>
      </c>
      <c r="C1307" s="196" t="s">
        <v>4154</v>
      </c>
      <c r="D1307" s="191" t="s">
        <v>3504</v>
      </c>
      <c r="E1307" s="211">
        <v>230000</v>
      </c>
      <c r="F1307" s="191"/>
    </row>
    <row r="1308" spans="1:6" ht="15.75" x14ac:dyDescent="0.25">
      <c r="A1308" s="191">
        <v>111</v>
      </c>
      <c r="B1308" s="195" t="s">
        <v>4326</v>
      </c>
      <c r="C1308" s="196" t="s">
        <v>4155</v>
      </c>
      <c r="D1308" s="191" t="s">
        <v>3504</v>
      </c>
      <c r="E1308" s="211">
        <v>230000</v>
      </c>
      <c r="F1308" s="191"/>
    </row>
    <row r="1309" spans="1:6" ht="15.75" x14ac:dyDescent="0.25">
      <c r="A1309" s="191">
        <v>112</v>
      </c>
      <c r="B1309" s="195" t="s">
        <v>4327</v>
      </c>
      <c r="C1309" s="196" t="s">
        <v>4155</v>
      </c>
      <c r="D1309" s="191" t="s">
        <v>4456</v>
      </c>
      <c r="E1309" s="211">
        <v>560000</v>
      </c>
      <c r="F1309" s="191"/>
    </row>
    <row r="1310" spans="1:6" ht="15.75" x14ac:dyDescent="0.25">
      <c r="A1310" s="191">
        <v>113</v>
      </c>
      <c r="B1310" s="195" t="s">
        <v>4328</v>
      </c>
      <c r="C1310" s="196" t="s">
        <v>4156</v>
      </c>
      <c r="D1310" s="191" t="s">
        <v>3504</v>
      </c>
      <c r="E1310" s="211">
        <v>230000</v>
      </c>
      <c r="F1310" s="191"/>
    </row>
    <row r="1311" spans="1:6" ht="15.75" x14ac:dyDescent="0.25">
      <c r="A1311" s="191">
        <v>114</v>
      </c>
      <c r="B1311" s="195" t="s">
        <v>4329</v>
      </c>
      <c r="C1311" s="196" t="s">
        <v>4156</v>
      </c>
      <c r="D1311" s="191" t="s">
        <v>4456</v>
      </c>
      <c r="E1311" s="211">
        <v>560000</v>
      </c>
      <c r="F1311" s="191"/>
    </row>
    <row r="1312" spans="1:6" ht="15.75" x14ac:dyDescent="0.25">
      <c r="A1312" s="191">
        <v>115</v>
      </c>
      <c r="B1312" s="195" t="s">
        <v>4330</v>
      </c>
      <c r="C1312" s="196" t="s">
        <v>4157</v>
      </c>
      <c r="D1312" s="191" t="s">
        <v>3504</v>
      </c>
      <c r="E1312" s="211">
        <v>230000</v>
      </c>
      <c r="F1312" s="191"/>
    </row>
    <row r="1313" spans="1:6" ht="15.75" x14ac:dyDescent="0.25">
      <c r="A1313" s="191">
        <v>116</v>
      </c>
      <c r="B1313" s="195" t="s">
        <v>4331</v>
      </c>
      <c r="C1313" s="196" t="s">
        <v>4157</v>
      </c>
      <c r="D1313" s="191" t="s">
        <v>4456</v>
      </c>
      <c r="E1313" s="211">
        <v>560000</v>
      </c>
      <c r="F1313" s="191"/>
    </row>
    <row r="1314" spans="1:6" ht="15.75" x14ac:dyDescent="0.25">
      <c r="A1314" s="191">
        <v>117</v>
      </c>
      <c r="B1314" s="195" t="s">
        <v>4332</v>
      </c>
      <c r="C1314" s="196" t="s">
        <v>4158</v>
      </c>
      <c r="D1314" s="191" t="s">
        <v>3504</v>
      </c>
      <c r="E1314" s="211">
        <v>230000</v>
      </c>
      <c r="F1314" s="191"/>
    </row>
    <row r="1315" spans="1:6" ht="15.75" x14ac:dyDescent="0.25">
      <c r="A1315" s="191">
        <v>118</v>
      </c>
      <c r="B1315" s="195" t="s">
        <v>4333</v>
      </c>
      <c r="C1315" s="196" t="s">
        <v>4158</v>
      </c>
      <c r="D1315" s="191" t="s">
        <v>4456</v>
      </c>
      <c r="E1315" s="211">
        <v>560000</v>
      </c>
      <c r="F1315" s="191"/>
    </row>
    <row r="1316" spans="1:6" ht="15.75" x14ac:dyDescent="0.25">
      <c r="A1316" s="191">
        <v>119</v>
      </c>
      <c r="B1316" s="195" t="s">
        <v>4334</v>
      </c>
      <c r="C1316" s="196" t="s">
        <v>4159</v>
      </c>
      <c r="D1316" s="191" t="s">
        <v>3504</v>
      </c>
      <c r="E1316" s="211">
        <v>230000</v>
      </c>
      <c r="F1316" s="191"/>
    </row>
    <row r="1317" spans="1:6" ht="15.75" x14ac:dyDescent="0.25">
      <c r="A1317" s="191">
        <v>120</v>
      </c>
      <c r="B1317" s="195" t="s">
        <v>4335</v>
      </c>
      <c r="C1317" s="196" t="s">
        <v>4159</v>
      </c>
      <c r="D1317" s="191" t="s">
        <v>4456</v>
      </c>
      <c r="E1317" s="211">
        <v>560000</v>
      </c>
      <c r="F1317" s="191"/>
    </row>
    <row r="1318" spans="1:6" ht="15.75" x14ac:dyDescent="0.25">
      <c r="A1318" s="191">
        <v>121</v>
      </c>
      <c r="B1318" s="195" t="s">
        <v>4336</v>
      </c>
      <c r="C1318" s="196" t="s">
        <v>4160</v>
      </c>
      <c r="D1318" s="191" t="s">
        <v>4472</v>
      </c>
      <c r="E1318" s="211">
        <v>1920000</v>
      </c>
      <c r="F1318" s="191" t="s">
        <v>4470</v>
      </c>
    </row>
    <row r="1319" spans="1:6" ht="15.75" x14ac:dyDescent="0.25">
      <c r="A1319" s="191">
        <v>122</v>
      </c>
      <c r="B1319" s="195" t="s">
        <v>4337</v>
      </c>
      <c r="C1319" s="196" t="s">
        <v>3345</v>
      </c>
      <c r="D1319" s="191" t="s">
        <v>3504</v>
      </c>
      <c r="E1319" s="211">
        <v>230000</v>
      </c>
      <c r="F1319" s="191"/>
    </row>
    <row r="1320" spans="1:6" ht="15.75" x14ac:dyDescent="0.25">
      <c r="A1320" s="191">
        <v>123</v>
      </c>
      <c r="B1320" s="195" t="s">
        <v>4338</v>
      </c>
      <c r="C1320" s="196" t="s">
        <v>3345</v>
      </c>
      <c r="D1320" s="191" t="s">
        <v>4456</v>
      </c>
      <c r="E1320" s="211">
        <v>560000</v>
      </c>
      <c r="F1320" s="191"/>
    </row>
    <row r="1321" spans="1:6" ht="15.75" x14ac:dyDescent="0.25">
      <c r="A1321" s="191">
        <v>124</v>
      </c>
      <c r="B1321" s="195" t="s">
        <v>4339</v>
      </c>
      <c r="C1321" s="202" t="s">
        <v>2464</v>
      </c>
      <c r="D1321" s="191" t="s">
        <v>3504</v>
      </c>
      <c r="E1321" s="211">
        <v>230000</v>
      </c>
      <c r="F1321" s="191"/>
    </row>
    <row r="1322" spans="1:6" ht="15.75" x14ac:dyDescent="0.25">
      <c r="A1322" s="191">
        <v>125</v>
      </c>
      <c r="B1322" s="195" t="s">
        <v>4340</v>
      </c>
      <c r="C1322" s="202" t="s">
        <v>2464</v>
      </c>
      <c r="D1322" s="191" t="s">
        <v>4456</v>
      </c>
      <c r="E1322" s="211">
        <v>560000</v>
      </c>
      <c r="F1322" s="191"/>
    </row>
    <row r="1323" spans="1:6" ht="15.75" x14ac:dyDescent="0.25">
      <c r="A1323" s="191">
        <v>126</v>
      </c>
      <c r="B1323" s="195" t="s">
        <v>4341</v>
      </c>
      <c r="C1323" s="196" t="s">
        <v>4161</v>
      </c>
      <c r="D1323" s="191" t="s">
        <v>3504</v>
      </c>
      <c r="E1323" s="211">
        <v>230000</v>
      </c>
      <c r="F1323" s="191"/>
    </row>
    <row r="1324" spans="1:6" ht="15.75" x14ac:dyDescent="0.25">
      <c r="A1324" s="191">
        <v>127</v>
      </c>
      <c r="B1324" s="195" t="s">
        <v>4342</v>
      </c>
      <c r="C1324" s="196" t="s">
        <v>4161</v>
      </c>
      <c r="D1324" s="191" t="s">
        <v>4456</v>
      </c>
      <c r="E1324" s="211">
        <v>560000</v>
      </c>
      <c r="F1324" s="191"/>
    </row>
    <row r="1325" spans="1:6" ht="15.75" x14ac:dyDescent="0.25">
      <c r="A1325" s="191">
        <v>128</v>
      </c>
      <c r="B1325" s="195" t="s">
        <v>4343</v>
      </c>
      <c r="C1325" s="196" t="s">
        <v>4161</v>
      </c>
      <c r="D1325" s="191" t="s">
        <v>2576</v>
      </c>
      <c r="E1325" s="211">
        <v>430000</v>
      </c>
      <c r="F1325" s="191"/>
    </row>
    <row r="1326" spans="1:6" ht="15.75" x14ac:dyDescent="0.25">
      <c r="A1326" s="191">
        <v>129</v>
      </c>
      <c r="B1326" s="195" t="s">
        <v>4344</v>
      </c>
      <c r="C1326" s="196" t="s">
        <v>2962</v>
      </c>
      <c r="D1326" s="191" t="s">
        <v>3504</v>
      </c>
      <c r="E1326" s="211">
        <v>230000</v>
      </c>
      <c r="F1326" s="191"/>
    </row>
    <row r="1327" spans="1:6" ht="15.75" x14ac:dyDescent="0.25">
      <c r="A1327" s="191">
        <v>130</v>
      </c>
      <c r="B1327" s="195" t="s">
        <v>4345</v>
      </c>
      <c r="C1327" s="196" t="s">
        <v>2962</v>
      </c>
      <c r="D1327" s="191" t="s">
        <v>4456</v>
      </c>
      <c r="E1327" s="211">
        <v>560000</v>
      </c>
      <c r="F1327" s="191"/>
    </row>
    <row r="1328" spans="1:6" ht="15.75" x14ac:dyDescent="0.25">
      <c r="A1328" s="191">
        <v>131</v>
      </c>
      <c r="B1328" s="195" t="s">
        <v>4346</v>
      </c>
      <c r="C1328" s="196" t="s">
        <v>2938</v>
      </c>
      <c r="D1328" s="191" t="s">
        <v>4456</v>
      </c>
      <c r="E1328" s="211">
        <v>560000</v>
      </c>
      <c r="F1328" s="191"/>
    </row>
    <row r="1329" spans="1:6" ht="15.75" x14ac:dyDescent="0.25">
      <c r="A1329" s="191">
        <v>132</v>
      </c>
      <c r="B1329" s="195" t="s">
        <v>4347</v>
      </c>
      <c r="C1329" s="196" t="s">
        <v>2938</v>
      </c>
      <c r="D1329" s="191" t="s">
        <v>3504</v>
      </c>
      <c r="E1329" s="211">
        <v>230000</v>
      </c>
      <c r="F1329" s="191"/>
    </row>
    <row r="1330" spans="1:6" ht="15.75" x14ac:dyDescent="0.25">
      <c r="A1330" s="191">
        <v>133</v>
      </c>
      <c r="B1330" s="195" t="s">
        <v>4348</v>
      </c>
      <c r="C1330" s="196" t="s">
        <v>2830</v>
      </c>
      <c r="D1330" s="191" t="s">
        <v>3504</v>
      </c>
      <c r="E1330" s="211">
        <v>230000</v>
      </c>
      <c r="F1330" s="191"/>
    </row>
    <row r="1331" spans="1:6" ht="15.75" x14ac:dyDescent="0.25">
      <c r="A1331" s="191">
        <v>134</v>
      </c>
      <c r="B1331" s="195" t="s">
        <v>4349</v>
      </c>
      <c r="C1331" s="196" t="s">
        <v>2830</v>
      </c>
      <c r="D1331" s="191" t="s">
        <v>4456</v>
      </c>
      <c r="E1331" s="211">
        <v>560000</v>
      </c>
      <c r="F1331" s="191"/>
    </row>
    <row r="1332" spans="1:6" ht="15.75" x14ac:dyDescent="0.25">
      <c r="A1332" s="191">
        <v>135</v>
      </c>
      <c r="B1332" s="195" t="s">
        <v>4350</v>
      </c>
      <c r="C1332" s="202" t="s">
        <v>4162</v>
      </c>
      <c r="D1332" s="191" t="s">
        <v>3504</v>
      </c>
      <c r="E1332" s="211">
        <v>230000</v>
      </c>
      <c r="F1332" s="191"/>
    </row>
    <row r="1333" spans="1:6" ht="15.75" x14ac:dyDescent="0.25">
      <c r="A1333" s="191">
        <v>136</v>
      </c>
      <c r="B1333" s="195" t="s">
        <v>4351</v>
      </c>
      <c r="C1333" s="202" t="s">
        <v>4162</v>
      </c>
      <c r="D1333" s="191" t="s">
        <v>4456</v>
      </c>
      <c r="E1333" s="211">
        <v>560000</v>
      </c>
      <c r="F1333" s="191"/>
    </row>
    <row r="1334" spans="1:6" ht="15.75" x14ac:dyDescent="0.25">
      <c r="A1334" s="191">
        <v>137</v>
      </c>
      <c r="B1334" s="195" t="s">
        <v>4352</v>
      </c>
      <c r="C1334" s="202" t="s">
        <v>4163</v>
      </c>
      <c r="D1334" s="191" t="s">
        <v>4456</v>
      </c>
      <c r="E1334" s="211">
        <v>560000</v>
      </c>
      <c r="F1334" s="191"/>
    </row>
    <row r="1335" spans="1:6" ht="15.75" x14ac:dyDescent="0.25">
      <c r="A1335" s="191">
        <v>138</v>
      </c>
      <c r="B1335" s="195" t="s">
        <v>4353</v>
      </c>
      <c r="C1335" s="202" t="s">
        <v>4163</v>
      </c>
      <c r="D1335" s="191" t="s">
        <v>3504</v>
      </c>
      <c r="E1335" s="211">
        <v>230000</v>
      </c>
      <c r="F1335" s="191"/>
    </row>
    <row r="1336" spans="1:6" ht="15.75" x14ac:dyDescent="0.25">
      <c r="A1336" s="191">
        <v>139</v>
      </c>
      <c r="B1336" s="195" t="s">
        <v>4354</v>
      </c>
      <c r="C1336" s="202" t="s">
        <v>4164</v>
      </c>
      <c r="D1336" s="191" t="s">
        <v>3504</v>
      </c>
      <c r="E1336" s="211">
        <v>230000</v>
      </c>
      <c r="F1336" s="191"/>
    </row>
    <row r="1337" spans="1:6" ht="15.75" x14ac:dyDescent="0.25">
      <c r="A1337" s="191">
        <v>140</v>
      </c>
      <c r="B1337" s="195" t="s">
        <v>4355</v>
      </c>
      <c r="C1337" s="202" t="s">
        <v>4164</v>
      </c>
      <c r="D1337" s="191" t="s">
        <v>4456</v>
      </c>
      <c r="E1337" s="211">
        <v>560000</v>
      </c>
      <c r="F1337" s="191"/>
    </row>
    <row r="1338" spans="1:6" ht="15.75" x14ac:dyDescent="0.25">
      <c r="A1338" s="191">
        <v>141</v>
      </c>
      <c r="B1338" s="195" t="s">
        <v>4356</v>
      </c>
      <c r="C1338" s="238" t="s">
        <v>4165</v>
      </c>
      <c r="D1338" s="191" t="s">
        <v>3504</v>
      </c>
      <c r="E1338" s="211">
        <v>230000</v>
      </c>
      <c r="F1338" s="191"/>
    </row>
    <row r="1339" spans="1:6" ht="15.75" x14ac:dyDescent="0.25">
      <c r="A1339" s="191">
        <v>142</v>
      </c>
      <c r="B1339" s="195" t="s">
        <v>4357</v>
      </c>
      <c r="C1339" s="238" t="s">
        <v>4165</v>
      </c>
      <c r="D1339" s="191" t="s">
        <v>4456</v>
      </c>
      <c r="E1339" s="211">
        <v>560000</v>
      </c>
      <c r="F1339" s="191"/>
    </row>
    <row r="1340" spans="1:6" ht="15.75" x14ac:dyDescent="0.25">
      <c r="A1340" s="191">
        <v>143</v>
      </c>
      <c r="B1340" s="195" t="s">
        <v>4358</v>
      </c>
      <c r="C1340" s="196" t="s">
        <v>4166</v>
      </c>
      <c r="D1340" s="191" t="s">
        <v>2576</v>
      </c>
      <c r="E1340" s="211">
        <v>430000</v>
      </c>
      <c r="F1340" s="191"/>
    </row>
    <row r="1341" spans="1:6" ht="15.75" x14ac:dyDescent="0.25">
      <c r="A1341" s="191">
        <v>144</v>
      </c>
      <c r="B1341" s="195" t="s">
        <v>4359</v>
      </c>
      <c r="C1341" s="196" t="s">
        <v>4167</v>
      </c>
      <c r="D1341" s="191" t="s">
        <v>3504</v>
      </c>
      <c r="E1341" s="211">
        <v>230000</v>
      </c>
      <c r="F1341" s="191"/>
    </row>
    <row r="1342" spans="1:6" ht="15.75" x14ac:dyDescent="0.25">
      <c r="A1342" s="191">
        <v>145</v>
      </c>
      <c r="B1342" s="195" t="s">
        <v>4360</v>
      </c>
      <c r="C1342" s="196" t="s">
        <v>4167</v>
      </c>
      <c r="D1342" s="191" t="s">
        <v>4456</v>
      </c>
      <c r="E1342" s="211">
        <v>560000</v>
      </c>
      <c r="F1342" s="191"/>
    </row>
    <row r="1343" spans="1:6" ht="15.75" x14ac:dyDescent="0.25">
      <c r="A1343" s="191">
        <v>146</v>
      </c>
      <c r="B1343" s="195" t="s">
        <v>4361</v>
      </c>
      <c r="C1343" s="196" t="s">
        <v>4168</v>
      </c>
      <c r="D1343" s="191" t="s">
        <v>4472</v>
      </c>
      <c r="E1343" s="211">
        <v>640000</v>
      </c>
      <c r="F1343" s="191"/>
    </row>
    <row r="1344" spans="1:6" ht="15.75" x14ac:dyDescent="0.25">
      <c r="A1344" s="191">
        <v>147</v>
      </c>
      <c r="B1344" s="195" t="s">
        <v>4362</v>
      </c>
      <c r="C1344" s="196" t="s">
        <v>4169</v>
      </c>
      <c r="D1344" s="191" t="s">
        <v>4456</v>
      </c>
      <c r="E1344" s="211">
        <v>4480000</v>
      </c>
      <c r="F1344" s="191" t="s">
        <v>4469</v>
      </c>
    </row>
    <row r="1345" spans="1:6" ht="15.75" x14ac:dyDescent="0.25">
      <c r="A1345" s="191">
        <v>148</v>
      </c>
      <c r="B1345" s="195" t="s">
        <v>4363</v>
      </c>
      <c r="C1345" s="196" t="s">
        <v>4169</v>
      </c>
      <c r="D1345" s="191" t="s">
        <v>3504</v>
      </c>
      <c r="E1345" s="211">
        <v>1840000</v>
      </c>
      <c r="F1345" s="191" t="s">
        <v>4469</v>
      </c>
    </row>
    <row r="1346" spans="1:6" ht="15.75" x14ac:dyDescent="0.25">
      <c r="A1346" s="191">
        <v>149</v>
      </c>
      <c r="B1346" s="195" t="s">
        <v>4364</v>
      </c>
      <c r="C1346" s="196" t="s">
        <v>4170</v>
      </c>
      <c r="D1346" s="191" t="s">
        <v>3504</v>
      </c>
      <c r="E1346" s="211">
        <v>230000</v>
      </c>
      <c r="F1346" s="191"/>
    </row>
    <row r="1347" spans="1:6" ht="15.75" x14ac:dyDescent="0.25">
      <c r="A1347" s="191">
        <v>150</v>
      </c>
      <c r="B1347" s="195" t="s">
        <v>4365</v>
      </c>
      <c r="C1347" s="196" t="s">
        <v>4170</v>
      </c>
      <c r="D1347" s="191" t="s">
        <v>4456</v>
      </c>
      <c r="E1347" s="211">
        <v>560000</v>
      </c>
      <c r="F1347" s="191"/>
    </row>
    <row r="1348" spans="1:6" ht="15.75" x14ac:dyDescent="0.25">
      <c r="A1348" s="191">
        <v>151</v>
      </c>
      <c r="B1348" s="195" t="s">
        <v>4366</v>
      </c>
      <c r="C1348" s="196" t="s">
        <v>4171</v>
      </c>
      <c r="D1348" s="191" t="s">
        <v>4456</v>
      </c>
      <c r="E1348" s="211">
        <v>560000</v>
      </c>
      <c r="F1348" s="191"/>
    </row>
    <row r="1349" spans="1:6" ht="15.75" x14ac:dyDescent="0.25">
      <c r="A1349" s="191">
        <v>152</v>
      </c>
      <c r="B1349" s="195" t="s">
        <v>4367</v>
      </c>
      <c r="C1349" s="196" t="s">
        <v>4171</v>
      </c>
      <c r="D1349" s="191" t="s">
        <v>3504</v>
      </c>
      <c r="E1349" s="211">
        <v>230000</v>
      </c>
      <c r="F1349" s="191"/>
    </row>
    <row r="1350" spans="1:6" ht="15.75" x14ac:dyDescent="0.25">
      <c r="A1350" s="191">
        <v>153</v>
      </c>
      <c r="B1350" s="195" t="s">
        <v>4368</v>
      </c>
      <c r="C1350" s="196" t="s">
        <v>4172</v>
      </c>
      <c r="D1350" s="191" t="s">
        <v>4456</v>
      </c>
      <c r="E1350" s="211">
        <v>560000</v>
      </c>
      <c r="F1350" s="191"/>
    </row>
    <row r="1351" spans="1:6" ht="15.75" x14ac:dyDescent="0.25">
      <c r="A1351" s="191">
        <v>154</v>
      </c>
      <c r="B1351" s="195" t="s">
        <v>4369</v>
      </c>
      <c r="C1351" s="196" t="s">
        <v>4172</v>
      </c>
      <c r="D1351" s="191" t="s">
        <v>3504</v>
      </c>
      <c r="E1351" s="211">
        <v>230000</v>
      </c>
      <c r="F1351" s="191"/>
    </row>
    <row r="1352" spans="1:6" ht="15.75" x14ac:dyDescent="0.25">
      <c r="A1352" s="191">
        <v>155</v>
      </c>
      <c r="B1352" s="195" t="s">
        <v>4370</v>
      </c>
      <c r="C1352" s="196" t="s">
        <v>4173</v>
      </c>
      <c r="D1352" s="191" t="s">
        <v>3504</v>
      </c>
      <c r="E1352" s="211">
        <v>230000</v>
      </c>
      <c r="F1352" s="191"/>
    </row>
    <row r="1353" spans="1:6" ht="15.75" x14ac:dyDescent="0.25">
      <c r="A1353" s="191">
        <v>156</v>
      </c>
      <c r="B1353" s="195" t="s">
        <v>4371</v>
      </c>
      <c r="C1353" s="196" t="s">
        <v>4173</v>
      </c>
      <c r="D1353" s="191" t="s">
        <v>4456</v>
      </c>
      <c r="E1353" s="211">
        <v>560000</v>
      </c>
      <c r="F1353" s="191"/>
    </row>
    <row r="1354" spans="1:6" ht="15.75" x14ac:dyDescent="0.25">
      <c r="A1354" s="191">
        <v>157</v>
      </c>
      <c r="B1354" s="195" t="s">
        <v>4372</v>
      </c>
      <c r="C1354" s="202" t="s">
        <v>4174</v>
      </c>
      <c r="D1354" s="191" t="s">
        <v>4457</v>
      </c>
      <c r="E1354" s="211">
        <v>935000</v>
      </c>
      <c r="F1354" s="191"/>
    </row>
    <row r="1355" spans="1:6" ht="15.75" x14ac:dyDescent="0.25">
      <c r="A1355" s="191">
        <v>158</v>
      </c>
      <c r="B1355" s="195" t="s">
        <v>4373</v>
      </c>
      <c r="C1355" s="196" t="s">
        <v>4175</v>
      </c>
      <c r="D1355" s="191" t="s">
        <v>4472</v>
      </c>
      <c r="E1355" s="211">
        <v>640000</v>
      </c>
      <c r="F1355" s="191"/>
    </row>
    <row r="1356" spans="1:6" ht="15.75" x14ac:dyDescent="0.25">
      <c r="A1356" s="191">
        <v>159</v>
      </c>
      <c r="B1356" s="195" t="s">
        <v>4374</v>
      </c>
      <c r="C1356" s="196" t="s">
        <v>4176</v>
      </c>
      <c r="D1356" s="191" t="s">
        <v>3504</v>
      </c>
      <c r="E1356" s="211">
        <v>230000</v>
      </c>
      <c r="F1356" s="191"/>
    </row>
    <row r="1357" spans="1:6" ht="15.75" x14ac:dyDescent="0.25">
      <c r="A1357" s="191">
        <v>160</v>
      </c>
      <c r="B1357" s="195" t="s">
        <v>4375</v>
      </c>
      <c r="C1357" s="196" t="s">
        <v>4176</v>
      </c>
      <c r="D1357" s="191" t="s">
        <v>4456</v>
      </c>
      <c r="E1357" s="211">
        <v>560000</v>
      </c>
      <c r="F1357" s="191"/>
    </row>
    <row r="1358" spans="1:6" ht="15.75" x14ac:dyDescent="0.25">
      <c r="A1358" s="191">
        <v>161</v>
      </c>
      <c r="B1358" s="195" t="s">
        <v>4376</v>
      </c>
      <c r="C1358" s="196" t="s">
        <v>3337</v>
      </c>
      <c r="D1358" s="191" t="s">
        <v>2576</v>
      </c>
      <c r="E1358" s="211">
        <v>430000</v>
      </c>
      <c r="F1358" s="191"/>
    </row>
    <row r="1359" spans="1:6" ht="15.75" x14ac:dyDescent="0.25">
      <c r="A1359" s="191">
        <v>162</v>
      </c>
      <c r="B1359" s="195" t="s">
        <v>4377</v>
      </c>
      <c r="C1359" s="196" t="s">
        <v>4177</v>
      </c>
      <c r="D1359" s="191" t="s">
        <v>1002</v>
      </c>
      <c r="E1359" s="211">
        <v>210000</v>
      </c>
      <c r="F1359" s="191"/>
    </row>
    <row r="1360" spans="1:6" ht="15.75" x14ac:dyDescent="0.25">
      <c r="A1360" s="191">
        <v>163</v>
      </c>
      <c r="B1360" s="195" t="s">
        <v>4378</v>
      </c>
      <c r="C1360" s="196" t="s">
        <v>4177</v>
      </c>
      <c r="D1360" s="191" t="s">
        <v>2576</v>
      </c>
      <c r="E1360" s="211">
        <v>430000</v>
      </c>
      <c r="F1360" s="191"/>
    </row>
    <row r="1361" spans="1:6" ht="15.75" x14ac:dyDescent="0.25">
      <c r="A1361" s="191">
        <v>164</v>
      </c>
      <c r="B1361" s="195" t="s">
        <v>4379</v>
      </c>
      <c r="C1361" s="196" t="s">
        <v>4178</v>
      </c>
      <c r="D1361" s="191" t="s">
        <v>1002</v>
      </c>
      <c r="E1361" s="211">
        <v>210000</v>
      </c>
      <c r="F1361" s="191"/>
    </row>
    <row r="1362" spans="1:6" ht="15.75" x14ac:dyDescent="0.25">
      <c r="A1362" s="191">
        <v>165</v>
      </c>
      <c r="B1362" s="195" t="s">
        <v>4380</v>
      </c>
      <c r="C1362" s="196" t="s">
        <v>4178</v>
      </c>
      <c r="D1362" s="191" t="s">
        <v>2576</v>
      </c>
      <c r="E1362" s="211">
        <v>430000</v>
      </c>
      <c r="F1362" s="191"/>
    </row>
    <row r="1363" spans="1:6" ht="15.75" x14ac:dyDescent="0.25">
      <c r="A1363" s="191">
        <v>166</v>
      </c>
      <c r="B1363" s="195" t="s">
        <v>4381</v>
      </c>
      <c r="C1363" s="196" t="s">
        <v>4179</v>
      </c>
      <c r="D1363" s="191" t="s">
        <v>1002</v>
      </c>
      <c r="E1363" s="211">
        <v>210000</v>
      </c>
      <c r="F1363" s="191"/>
    </row>
    <row r="1364" spans="1:6" ht="15.75" x14ac:dyDescent="0.25">
      <c r="A1364" s="191">
        <v>167</v>
      </c>
      <c r="B1364" s="195" t="s">
        <v>4382</v>
      </c>
      <c r="C1364" s="196" t="s">
        <v>4179</v>
      </c>
      <c r="D1364" s="191" t="s">
        <v>2576</v>
      </c>
      <c r="E1364" s="211">
        <v>430000</v>
      </c>
      <c r="F1364" s="191"/>
    </row>
    <row r="1365" spans="1:6" ht="15.75" x14ac:dyDescent="0.25">
      <c r="A1365" s="191">
        <v>168</v>
      </c>
      <c r="B1365" s="195" t="s">
        <v>4383</v>
      </c>
      <c r="C1365" s="196" t="s">
        <v>4180</v>
      </c>
      <c r="D1365" s="191" t="s">
        <v>2576</v>
      </c>
      <c r="E1365" s="211">
        <v>430000</v>
      </c>
      <c r="F1365" s="191"/>
    </row>
    <row r="1366" spans="1:6" ht="15.75" x14ac:dyDescent="0.25">
      <c r="A1366" s="191">
        <v>169</v>
      </c>
      <c r="B1366" s="195" t="s">
        <v>4384</v>
      </c>
      <c r="C1366" s="196" t="s">
        <v>2949</v>
      </c>
      <c r="D1366" s="191" t="s">
        <v>2576</v>
      </c>
      <c r="E1366" s="211">
        <v>430000</v>
      </c>
      <c r="F1366" s="191"/>
    </row>
    <row r="1367" spans="1:6" ht="15.75" x14ac:dyDescent="0.25">
      <c r="A1367" s="191">
        <v>170</v>
      </c>
      <c r="B1367" s="195" t="s">
        <v>4385</v>
      </c>
      <c r="C1367" s="196" t="s">
        <v>4181</v>
      </c>
      <c r="D1367" s="191" t="s">
        <v>3504</v>
      </c>
      <c r="E1367" s="211">
        <v>230000</v>
      </c>
      <c r="F1367" s="191"/>
    </row>
    <row r="1368" spans="1:6" ht="15.75" x14ac:dyDescent="0.25">
      <c r="A1368" s="191">
        <v>171</v>
      </c>
      <c r="B1368" s="195" t="s">
        <v>4386</v>
      </c>
      <c r="C1368" s="196" t="s">
        <v>4181</v>
      </c>
      <c r="D1368" s="191" t="s">
        <v>4456</v>
      </c>
      <c r="E1368" s="211">
        <v>560000</v>
      </c>
      <c r="F1368" s="191"/>
    </row>
    <row r="1369" spans="1:6" ht="15.75" x14ac:dyDescent="0.25">
      <c r="A1369" s="191">
        <v>172</v>
      </c>
      <c r="B1369" s="195" t="s">
        <v>4387</v>
      </c>
      <c r="C1369" s="196" t="s">
        <v>4182</v>
      </c>
      <c r="D1369" s="191" t="s">
        <v>2576</v>
      </c>
      <c r="E1369" s="211">
        <v>430000</v>
      </c>
      <c r="F1369" s="191"/>
    </row>
    <row r="1370" spans="1:6" ht="30" x14ac:dyDescent="0.25">
      <c r="A1370" s="191">
        <v>173</v>
      </c>
      <c r="B1370" s="195" t="s">
        <v>4388</v>
      </c>
      <c r="C1370" s="202" t="s">
        <v>4183</v>
      </c>
      <c r="D1370" s="191" t="s">
        <v>1002</v>
      </c>
      <c r="E1370" s="211">
        <v>210000</v>
      </c>
      <c r="F1370" s="191"/>
    </row>
    <row r="1371" spans="1:6" ht="30" x14ac:dyDescent="0.25">
      <c r="A1371" s="191">
        <v>174</v>
      </c>
      <c r="B1371" s="195" t="s">
        <v>4389</v>
      </c>
      <c r="C1371" s="202" t="s">
        <v>4183</v>
      </c>
      <c r="D1371" s="191" t="s">
        <v>2576</v>
      </c>
      <c r="E1371" s="211">
        <v>430000</v>
      </c>
      <c r="F1371" s="191"/>
    </row>
    <row r="1372" spans="1:6" ht="15.75" x14ac:dyDescent="0.25">
      <c r="A1372" s="191">
        <v>175</v>
      </c>
      <c r="B1372" s="195" t="s">
        <v>4390</v>
      </c>
      <c r="C1372" s="196" t="s">
        <v>4184</v>
      </c>
      <c r="D1372" s="191" t="s">
        <v>4472</v>
      </c>
      <c r="E1372" s="211">
        <v>1280000</v>
      </c>
      <c r="F1372" s="191" t="s">
        <v>4471</v>
      </c>
    </row>
    <row r="1373" spans="1:6" ht="15.75" x14ac:dyDescent="0.25">
      <c r="A1373" s="191">
        <v>176</v>
      </c>
      <c r="B1373" s="195" t="s">
        <v>4391</v>
      </c>
      <c r="C1373" s="196" t="s">
        <v>4185</v>
      </c>
      <c r="D1373" s="191" t="s">
        <v>4456</v>
      </c>
      <c r="E1373" s="211">
        <v>560000</v>
      </c>
      <c r="F1373" s="191"/>
    </row>
    <row r="1374" spans="1:6" ht="15.75" x14ac:dyDescent="0.25">
      <c r="A1374" s="191">
        <v>177</v>
      </c>
      <c r="B1374" s="195" t="s">
        <v>4392</v>
      </c>
      <c r="C1374" s="196" t="s">
        <v>4185</v>
      </c>
      <c r="D1374" s="191" t="s">
        <v>3504</v>
      </c>
      <c r="E1374" s="211">
        <v>230000</v>
      </c>
      <c r="F1374" s="191"/>
    </row>
    <row r="1375" spans="1:6" ht="15.75" x14ac:dyDescent="0.25">
      <c r="A1375" s="191">
        <v>178</v>
      </c>
      <c r="B1375" s="195" t="s">
        <v>4393</v>
      </c>
      <c r="C1375" s="196" t="s">
        <v>4186</v>
      </c>
      <c r="D1375" s="191" t="s">
        <v>3504</v>
      </c>
      <c r="E1375" s="211">
        <v>230000</v>
      </c>
      <c r="F1375" s="191"/>
    </row>
    <row r="1376" spans="1:6" ht="15.75" x14ac:dyDescent="0.25">
      <c r="A1376" s="191">
        <v>179</v>
      </c>
      <c r="B1376" s="195" t="s">
        <v>4394</v>
      </c>
      <c r="C1376" s="196" t="s">
        <v>4186</v>
      </c>
      <c r="D1376" s="191" t="s">
        <v>4456</v>
      </c>
      <c r="E1376" s="211">
        <v>560000</v>
      </c>
      <c r="F1376" s="191"/>
    </row>
    <row r="1377" spans="1:6" ht="15.75" x14ac:dyDescent="0.25">
      <c r="A1377" s="191">
        <v>180</v>
      </c>
      <c r="B1377" s="195" t="s">
        <v>4395</v>
      </c>
      <c r="C1377" s="196" t="s">
        <v>2795</v>
      </c>
      <c r="D1377" s="191" t="s">
        <v>4456</v>
      </c>
      <c r="E1377" s="211">
        <v>560000</v>
      </c>
      <c r="F1377" s="191"/>
    </row>
    <row r="1378" spans="1:6" ht="15.75" x14ac:dyDescent="0.25">
      <c r="A1378" s="191">
        <v>181</v>
      </c>
      <c r="B1378" s="195" t="s">
        <v>4396</v>
      </c>
      <c r="C1378" s="196" t="s">
        <v>2795</v>
      </c>
      <c r="D1378" s="191" t="s">
        <v>3504</v>
      </c>
      <c r="E1378" s="211">
        <v>230000</v>
      </c>
      <c r="F1378" s="191"/>
    </row>
    <row r="1379" spans="1:6" ht="15.75" x14ac:dyDescent="0.25">
      <c r="A1379" s="191">
        <v>182</v>
      </c>
      <c r="B1379" s="195" t="s">
        <v>4397</v>
      </c>
      <c r="C1379" s="196" t="s">
        <v>2455</v>
      </c>
      <c r="D1379" s="191" t="s">
        <v>4456</v>
      </c>
      <c r="E1379" s="211">
        <v>560000</v>
      </c>
      <c r="F1379" s="191"/>
    </row>
    <row r="1380" spans="1:6" ht="15.75" x14ac:dyDescent="0.25">
      <c r="A1380" s="191">
        <v>183</v>
      </c>
      <c r="B1380" s="195" t="s">
        <v>4398</v>
      </c>
      <c r="C1380" s="196" t="s">
        <v>2455</v>
      </c>
      <c r="D1380" s="191" t="s">
        <v>3504</v>
      </c>
      <c r="E1380" s="211">
        <v>230000</v>
      </c>
      <c r="F1380" s="191"/>
    </row>
    <row r="1381" spans="1:6" ht="15.75" x14ac:dyDescent="0.25">
      <c r="A1381" s="191">
        <v>184</v>
      </c>
      <c r="B1381" s="195" t="s">
        <v>4399</v>
      </c>
      <c r="C1381" s="196" t="s">
        <v>4187</v>
      </c>
      <c r="D1381" s="191" t="s">
        <v>2575</v>
      </c>
      <c r="E1381" s="211">
        <v>400000</v>
      </c>
      <c r="F1381" s="191"/>
    </row>
    <row r="1382" spans="1:6" ht="15.75" x14ac:dyDescent="0.25">
      <c r="A1382" s="191">
        <v>185</v>
      </c>
      <c r="B1382" s="195" t="s">
        <v>4400</v>
      </c>
      <c r="C1382" s="196" t="s">
        <v>4188</v>
      </c>
      <c r="D1382" s="191" t="s">
        <v>4456</v>
      </c>
      <c r="E1382" s="211">
        <v>560000</v>
      </c>
      <c r="F1382" s="191"/>
    </row>
    <row r="1383" spans="1:6" ht="15.75" x14ac:dyDescent="0.25">
      <c r="A1383" s="191">
        <v>186</v>
      </c>
      <c r="B1383" s="195" t="s">
        <v>4401</v>
      </c>
      <c r="C1383" s="196" t="s">
        <v>4188</v>
      </c>
      <c r="D1383" s="191" t="s">
        <v>3504</v>
      </c>
      <c r="E1383" s="211">
        <v>230000</v>
      </c>
      <c r="F1383" s="191"/>
    </row>
    <row r="1384" spans="1:6" ht="15.75" x14ac:dyDescent="0.25">
      <c r="A1384" s="191">
        <v>187</v>
      </c>
      <c r="B1384" s="195" t="s">
        <v>4402</v>
      </c>
      <c r="C1384" s="196" t="s">
        <v>4189</v>
      </c>
      <c r="D1384" s="191" t="s">
        <v>4456</v>
      </c>
      <c r="E1384" s="211">
        <v>560000</v>
      </c>
      <c r="F1384" s="191"/>
    </row>
    <row r="1385" spans="1:6" ht="15.75" x14ac:dyDescent="0.25">
      <c r="A1385" s="191">
        <v>188</v>
      </c>
      <c r="B1385" s="195" t="s">
        <v>4403</v>
      </c>
      <c r="C1385" s="196" t="s">
        <v>4189</v>
      </c>
      <c r="D1385" s="191" t="s">
        <v>3504</v>
      </c>
      <c r="E1385" s="211">
        <v>230000</v>
      </c>
      <c r="F1385" s="191"/>
    </row>
    <row r="1386" spans="1:6" ht="15.75" x14ac:dyDescent="0.25">
      <c r="A1386" s="191">
        <v>189</v>
      </c>
      <c r="B1386" s="195" t="s">
        <v>4404</v>
      </c>
      <c r="C1386" s="196" t="s">
        <v>2538</v>
      </c>
      <c r="D1386" s="191" t="s">
        <v>4456</v>
      </c>
      <c r="E1386" s="211">
        <v>560000</v>
      </c>
      <c r="F1386" s="191"/>
    </row>
    <row r="1387" spans="1:6" ht="15.75" x14ac:dyDescent="0.25">
      <c r="A1387" s="191">
        <v>190</v>
      </c>
      <c r="B1387" s="195" t="s">
        <v>4405</v>
      </c>
      <c r="C1387" s="196" t="s">
        <v>2538</v>
      </c>
      <c r="D1387" s="191" t="s">
        <v>3504</v>
      </c>
      <c r="E1387" s="211">
        <v>230000</v>
      </c>
      <c r="F1387" s="191"/>
    </row>
    <row r="1388" spans="1:6" ht="15.75" x14ac:dyDescent="0.25">
      <c r="A1388" s="191">
        <v>191</v>
      </c>
      <c r="B1388" s="195" t="s">
        <v>4406</v>
      </c>
      <c r="C1388" s="196" t="s">
        <v>4190</v>
      </c>
      <c r="D1388" s="191" t="s">
        <v>4456</v>
      </c>
      <c r="E1388" s="211">
        <v>560000</v>
      </c>
      <c r="F1388" s="191"/>
    </row>
    <row r="1389" spans="1:6" ht="15.75" x14ac:dyDescent="0.25">
      <c r="A1389" s="191">
        <v>192</v>
      </c>
      <c r="B1389" s="195" t="s">
        <v>4407</v>
      </c>
      <c r="C1389" s="196" t="s">
        <v>4190</v>
      </c>
      <c r="D1389" s="191" t="s">
        <v>3504</v>
      </c>
      <c r="E1389" s="211">
        <v>230000</v>
      </c>
      <c r="F1389" s="191"/>
    </row>
    <row r="1390" spans="1:6" ht="15.75" x14ac:dyDescent="0.25">
      <c r="A1390" s="191">
        <v>193</v>
      </c>
      <c r="B1390" s="195" t="s">
        <v>4408</v>
      </c>
      <c r="C1390" s="196" t="s">
        <v>4191</v>
      </c>
      <c r="D1390" s="191" t="s">
        <v>4456</v>
      </c>
      <c r="E1390" s="211">
        <v>560000</v>
      </c>
      <c r="F1390" s="191"/>
    </row>
    <row r="1391" spans="1:6" ht="15.75" x14ac:dyDescent="0.25">
      <c r="A1391" s="191">
        <v>194</v>
      </c>
      <c r="B1391" s="195" t="s">
        <v>4409</v>
      </c>
      <c r="C1391" s="196" t="s">
        <v>4191</v>
      </c>
      <c r="D1391" s="191" t="s">
        <v>3504</v>
      </c>
      <c r="E1391" s="211">
        <v>230000</v>
      </c>
      <c r="F1391" s="191"/>
    </row>
    <row r="1392" spans="1:6" ht="15.75" x14ac:dyDescent="0.25">
      <c r="A1392" s="191">
        <v>195</v>
      </c>
      <c r="B1392" s="195" t="s">
        <v>4410</v>
      </c>
      <c r="C1392" s="196" t="s">
        <v>4192</v>
      </c>
      <c r="D1392" s="191" t="s">
        <v>3504</v>
      </c>
      <c r="E1392" s="211">
        <v>230000</v>
      </c>
      <c r="F1392" s="191"/>
    </row>
    <row r="1393" spans="1:6" ht="15.75" x14ac:dyDescent="0.25">
      <c r="A1393" s="191">
        <v>196</v>
      </c>
      <c r="B1393" s="195" t="s">
        <v>4411</v>
      </c>
      <c r="C1393" s="196" t="s">
        <v>4193</v>
      </c>
      <c r="D1393" s="191" t="s">
        <v>2576</v>
      </c>
      <c r="E1393" s="211">
        <v>430000</v>
      </c>
      <c r="F1393" s="191"/>
    </row>
    <row r="1394" spans="1:6" ht="15.75" x14ac:dyDescent="0.25">
      <c r="A1394" s="191">
        <v>197</v>
      </c>
      <c r="B1394" s="195" t="s">
        <v>4412</v>
      </c>
      <c r="C1394" s="196" t="s">
        <v>4193</v>
      </c>
      <c r="D1394" s="191" t="s">
        <v>1002</v>
      </c>
      <c r="E1394" s="211">
        <v>210000</v>
      </c>
      <c r="F1394" s="191"/>
    </row>
    <row r="1395" spans="1:6" ht="15.75" x14ac:dyDescent="0.25">
      <c r="A1395" s="191">
        <v>198</v>
      </c>
      <c r="B1395" s="195" t="s">
        <v>4413</v>
      </c>
      <c r="C1395" s="196" t="s">
        <v>4192</v>
      </c>
      <c r="D1395" s="191" t="s">
        <v>4456</v>
      </c>
      <c r="E1395" s="211">
        <v>560000</v>
      </c>
      <c r="F1395" s="191"/>
    </row>
    <row r="1396" spans="1:6" ht="15.75" x14ac:dyDescent="0.25">
      <c r="A1396" s="191">
        <v>199</v>
      </c>
      <c r="B1396" s="195" t="s">
        <v>4414</v>
      </c>
      <c r="C1396" s="196" t="s">
        <v>4194</v>
      </c>
      <c r="D1396" s="191" t="s">
        <v>4456</v>
      </c>
      <c r="E1396" s="211">
        <v>560000</v>
      </c>
      <c r="F1396" s="191"/>
    </row>
    <row r="1397" spans="1:6" ht="15.75" x14ac:dyDescent="0.25">
      <c r="A1397" s="191">
        <v>200</v>
      </c>
      <c r="B1397" s="195" t="s">
        <v>4415</v>
      </c>
      <c r="C1397" s="196" t="s">
        <v>4194</v>
      </c>
      <c r="D1397" s="191" t="s">
        <v>3504</v>
      </c>
      <c r="E1397" s="211">
        <v>230000</v>
      </c>
      <c r="F1397" s="191"/>
    </row>
    <row r="1398" spans="1:6" ht="15.75" x14ac:dyDescent="0.25">
      <c r="A1398" s="191">
        <v>201</v>
      </c>
      <c r="B1398" s="195" t="s">
        <v>4416</v>
      </c>
      <c r="C1398" s="196" t="s">
        <v>4195</v>
      </c>
      <c r="D1398" s="191" t="s">
        <v>2575</v>
      </c>
      <c r="E1398" s="211">
        <v>400000</v>
      </c>
      <c r="F1398" s="191"/>
    </row>
    <row r="1399" spans="1:6" ht="15.75" x14ac:dyDescent="0.25">
      <c r="A1399" s="191">
        <v>202</v>
      </c>
      <c r="B1399" s="195" t="s">
        <v>4417</v>
      </c>
      <c r="C1399" s="196" t="s">
        <v>4196</v>
      </c>
      <c r="D1399" s="191" t="s">
        <v>2575</v>
      </c>
      <c r="E1399" s="211">
        <v>400000</v>
      </c>
      <c r="F1399" s="191"/>
    </row>
    <row r="1400" spans="1:6" ht="15.75" x14ac:dyDescent="0.25">
      <c r="A1400" s="191">
        <v>203</v>
      </c>
      <c r="B1400" s="195" t="s">
        <v>4418</v>
      </c>
      <c r="C1400" s="196" t="s">
        <v>4197</v>
      </c>
      <c r="D1400" s="191" t="s">
        <v>4456</v>
      </c>
      <c r="E1400" s="211">
        <v>560000</v>
      </c>
      <c r="F1400" s="191"/>
    </row>
    <row r="1401" spans="1:6" ht="15.75" x14ac:dyDescent="0.25">
      <c r="A1401" s="191">
        <v>204</v>
      </c>
      <c r="B1401" s="195" t="s">
        <v>4419</v>
      </c>
      <c r="C1401" s="196" t="s">
        <v>4197</v>
      </c>
      <c r="D1401" s="191" t="s">
        <v>3504</v>
      </c>
      <c r="E1401" s="211">
        <v>230000</v>
      </c>
      <c r="F1401" s="191"/>
    </row>
    <row r="1402" spans="1:6" ht="15.75" x14ac:dyDescent="0.25">
      <c r="A1402" s="191">
        <v>205</v>
      </c>
      <c r="B1402" s="195" t="s">
        <v>4420</v>
      </c>
      <c r="C1402" s="196" t="s">
        <v>4198</v>
      </c>
      <c r="D1402" s="191" t="s">
        <v>3504</v>
      </c>
      <c r="E1402" s="211">
        <v>230000</v>
      </c>
      <c r="F1402" s="191"/>
    </row>
    <row r="1403" spans="1:6" ht="15.75" x14ac:dyDescent="0.25">
      <c r="A1403" s="191">
        <v>206</v>
      </c>
      <c r="B1403" s="195" t="s">
        <v>4421</v>
      </c>
      <c r="C1403" s="196" t="s">
        <v>4198</v>
      </c>
      <c r="D1403" s="191" t="s">
        <v>4456</v>
      </c>
      <c r="E1403" s="211">
        <v>560000</v>
      </c>
      <c r="F1403" s="191"/>
    </row>
    <row r="1404" spans="1:6" ht="15.75" x14ac:dyDescent="0.25">
      <c r="A1404" s="191">
        <v>207</v>
      </c>
      <c r="B1404" s="195" t="s">
        <v>4422</v>
      </c>
      <c r="C1404" s="196" t="s">
        <v>4199</v>
      </c>
      <c r="D1404" s="191" t="s">
        <v>4456</v>
      </c>
      <c r="E1404" s="211">
        <v>560000</v>
      </c>
      <c r="F1404" s="191"/>
    </row>
    <row r="1405" spans="1:6" ht="15.75" x14ac:dyDescent="0.25">
      <c r="A1405" s="191">
        <v>208</v>
      </c>
      <c r="B1405" s="195" t="s">
        <v>4423</v>
      </c>
      <c r="C1405" s="196" t="s">
        <v>4199</v>
      </c>
      <c r="D1405" s="191" t="s">
        <v>3504</v>
      </c>
      <c r="E1405" s="211">
        <v>230000</v>
      </c>
      <c r="F1405" s="191"/>
    </row>
    <row r="1406" spans="1:6" ht="15.75" x14ac:dyDescent="0.25">
      <c r="A1406" s="191">
        <v>209</v>
      </c>
      <c r="B1406" s="195" t="s">
        <v>4424</v>
      </c>
      <c r="C1406" s="196" t="s">
        <v>4200</v>
      </c>
      <c r="D1406" s="191" t="s">
        <v>3504</v>
      </c>
      <c r="E1406" s="211">
        <v>230000</v>
      </c>
      <c r="F1406" s="191"/>
    </row>
    <row r="1407" spans="1:6" ht="15.75" x14ac:dyDescent="0.25">
      <c r="A1407" s="191">
        <v>210</v>
      </c>
      <c r="B1407" s="195" t="s">
        <v>4425</v>
      </c>
      <c r="C1407" s="196" t="s">
        <v>4200</v>
      </c>
      <c r="D1407" s="191" t="s">
        <v>4456</v>
      </c>
      <c r="E1407" s="211">
        <v>560000</v>
      </c>
      <c r="F1407" s="191"/>
    </row>
    <row r="1408" spans="1:6" ht="30" x14ac:dyDescent="0.25">
      <c r="A1408" s="191">
        <v>211</v>
      </c>
      <c r="B1408" s="195" t="s">
        <v>4426</v>
      </c>
      <c r="C1408" s="202" t="s">
        <v>4201</v>
      </c>
      <c r="D1408" s="191" t="s">
        <v>4456</v>
      </c>
      <c r="E1408" s="211">
        <v>560000</v>
      </c>
      <c r="F1408" s="191"/>
    </row>
    <row r="1409" spans="1:6" ht="30" x14ac:dyDescent="0.25">
      <c r="A1409" s="191">
        <v>212</v>
      </c>
      <c r="B1409" s="195" t="s">
        <v>4427</v>
      </c>
      <c r="C1409" s="202" t="s">
        <v>4201</v>
      </c>
      <c r="D1409" s="191" t="s">
        <v>3504</v>
      </c>
      <c r="E1409" s="211">
        <v>230000</v>
      </c>
      <c r="F1409" s="191"/>
    </row>
    <row r="1410" spans="1:6" ht="15.75" x14ac:dyDescent="0.25">
      <c r="A1410" s="191">
        <v>213</v>
      </c>
      <c r="B1410" s="195" t="s">
        <v>4428</v>
      </c>
      <c r="C1410" s="196" t="s">
        <v>4202</v>
      </c>
      <c r="D1410" s="191" t="s">
        <v>4456</v>
      </c>
      <c r="E1410" s="211">
        <v>560000</v>
      </c>
      <c r="F1410" s="191"/>
    </row>
    <row r="1411" spans="1:6" ht="15.75" x14ac:dyDescent="0.25">
      <c r="A1411" s="191">
        <v>214</v>
      </c>
      <c r="B1411" s="195" t="s">
        <v>4429</v>
      </c>
      <c r="C1411" s="196" t="s">
        <v>4202</v>
      </c>
      <c r="D1411" s="191" t="s">
        <v>3504</v>
      </c>
      <c r="E1411" s="211">
        <v>230000</v>
      </c>
      <c r="F1411" s="191"/>
    </row>
    <row r="1412" spans="1:6" ht="15.75" x14ac:dyDescent="0.25">
      <c r="A1412" s="191">
        <v>215</v>
      </c>
      <c r="B1412" s="195" t="s">
        <v>4430</v>
      </c>
      <c r="C1412" s="196" t="s">
        <v>4203</v>
      </c>
      <c r="D1412" s="191" t="s">
        <v>3504</v>
      </c>
      <c r="E1412" s="211">
        <v>230000</v>
      </c>
      <c r="F1412" s="191"/>
    </row>
    <row r="1413" spans="1:6" ht="15.75" x14ac:dyDescent="0.25">
      <c r="A1413" s="191">
        <v>216</v>
      </c>
      <c r="B1413" s="195" t="s">
        <v>4431</v>
      </c>
      <c r="C1413" s="196" t="s">
        <v>4203</v>
      </c>
      <c r="D1413" s="191" t="s">
        <v>4456</v>
      </c>
      <c r="E1413" s="211">
        <v>560000</v>
      </c>
      <c r="F1413" s="191"/>
    </row>
    <row r="1414" spans="1:6" ht="15.75" x14ac:dyDescent="0.25">
      <c r="A1414" s="191">
        <v>217</v>
      </c>
      <c r="B1414" s="195" t="s">
        <v>4432</v>
      </c>
      <c r="C1414" s="196" t="s">
        <v>4204</v>
      </c>
      <c r="D1414" s="191" t="s">
        <v>4456</v>
      </c>
      <c r="E1414" s="211">
        <v>560000</v>
      </c>
      <c r="F1414" s="191"/>
    </row>
    <row r="1415" spans="1:6" ht="15.75" x14ac:dyDescent="0.25">
      <c r="A1415" s="191">
        <v>218</v>
      </c>
      <c r="B1415" s="195" t="s">
        <v>4433</v>
      </c>
      <c r="C1415" s="196" t="s">
        <v>4204</v>
      </c>
      <c r="D1415" s="191" t="s">
        <v>3504</v>
      </c>
      <c r="E1415" s="211">
        <v>230000</v>
      </c>
      <c r="F1415" s="191"/>
    </row>
    <row r="1416" spans="1:6" ht="15.75" x14ac:dyDescent="0.25">
      <c r="A1416" s="191">
        <v>219</v>
      </c>
      <c r="B1416" s="195" t="s">
        <v>4434</v>
      </c>
      <c r="C1416" s="196" t="s">
        <v>4205</v>
      </c>
      <c r="D1416" s="191" t="s">
        <v>2575</v>
      </c>
      <c r="E1416" s="211">
        <v>400000</v>
      </c>
      <c r="F1416" s="191"/>
    </row>
    <row r="1417" spans="1:6" ht="15.75" x14ac:dyDescent="0.25">
      <c r="A1417" s="191">
        <v>220</v>
      </c>
      <c r="B1417" s="195" t="s">
        <v>4435</v>
      </c>
      <c r="C1417" s="196" t="s">
        <v>4206</v>
      </c>
      <c r="D1417" s="191" t="s">
        <v>2575</v>
      </c>
      <c r="E1417" s="211">
        <v>400000</v>
      </c>
      <c r="F1417" s="191"/>
    </row>
    <row r="1418" spans="1:6" ht="15.75" x14ac:dyDescent="0.25">
      <c r="A1418" s="191">
        <v>221</v>
      </c>
      <c r="B1418" s="195" t="s">
        <v>4436</v>
      </c>
      <c r="C1418" s="196" t="s">
        <v>4207</v>
      </c>
      <c r="D1418" s="191" t="s">
        <v>4456</v>
      </c>
      <c r="E1418" s="211">
        <v>7840000</v>
      </c>
      <c r="F1418" s="191" t="s">
        <v>4465</v>
      </c>
    </row>
    <row r="1419" spans="1:6" ht="15.75" x14ac:dyDescent="0.25">
      <c r="A1419" s="191">
        <v>222</v>
      </c>
      <c r="B1419" s="195" t="s">
        <v>4437</v>
      </c>
      <c r="C1419" s="196" t="s">
        <v>4207</v>
      </c>
      <c r="D1419" s="191" t="s">
        <v>3504</v>
      </c>
      <c r="E1419" s="211">
        <v>3220000</v>
      </c>
      <c r="F1419" s="191" t="s">
        <v>4465</v>
      </c>
    </row>
    <row r="1420" spans="1:6" ht="15.75" x14ac:dyDescent="0.25">
      <c r="A1420" s="191">
        <v>223</v>
      </c>
      <c r="B1420" s="195" t="s">
        <v>4438</v>
      </c>
      <c r="C1420" s="196" t="s">
        <v>4208</v>
      </c>
      <c r="D1420" s="191" t="s">
        <v>2579</v>
      </c>
      <c r="E1420" s="211">
        <v>845000</v>
      </c>
      <c r="F1420" s="191"/>
    </row>
    <row r="1421" spans="1:6" ht="15.75" x14ac:dyDescent="0.25">
      <c r="A1421" s="191">
        <v>224</v>
      </c>
      <c r="B1421" s="195" t="s">
        <v>4439</v>
      </c>
      <c r="C1421" s="196" t="s">
        <v>4209</v>
      </c>
      <c r="D1421" s="191" t="s">
        <v>4456</v>
      </c>
      <c r="E1421" s="211">
        <v>560000</v>
      </c>
      <c r="F1421" s="191"/>
    </row>
    <row r="1422" spans="1:6" ht="15.75" x14ac:dyDescent="0.25">
      <c r="A1422" s="191">
        <v>225</v>
      </c>
      <c r="B1422" s="195" t="s">
        <v>4440</v>
      </c>
      <c r="C1422" s="196" t="s">
        <v>4210</v>
      </c>
      <c r="D1422" s="191" t="s">
        <v>4456</v>
      </c>
      <c r="E1422" s="211">
        <v>560000</v>
      </c>
      <c r="F1422" s="191"/>
    </row>
    <row r="1423" spans="1:6" ht="15.75" x14ac:dyDescent="0.25">
      <c r="A1423" s="191">
        <v>226</v>
      </c>
      <c r="B1423" s="195" t="s">
        <v>4441</v>
      </c>
      <c r="C1423" s="196" t="s">
        <v>4211</v>
      </c>
      <c r="D1423" s="191" t="s">
        <v>4456</v>
      </c>
      <c r="E1423" s="211">
        <v>560000</v>
      </c>
      <c r="F1423" s="191"/>
    </row>
    <row r="1424" spans="1:6" ht="15.75" x14ac:dyDescent="0.25">
      <c r="A1424" s="191">
        <v>227</v>
      </c>
      <c r="B1424" s="195" t="s">
        <v>4442</v>
      </c>
      <c r="C1424" s="196" t="s">
        <v>4212</v>
      </c>
      <c r="D1424" s="191" t="s">
        <v>4456</v>
      </c>
      <c r="E1424" s="211">
        <v>560000</v>
      </c>
      <c r="F1424" s="191"/>
    </row>
    <row r="1425" spans="1:7" ht="15.75" x14ac:dyDescent="0.25">
      <c r="A1425" s="191">
        <v>228</v>
      </c>
      <c r="B1425" s="195" t="s">
        <v>4443</v>
      </c>
      <c r="C1425" s="196" t="s">
        <v>4212</v>
      </c>
      <c r="D1425" s="191" t="s">
        <v>3504</v>
      </c>
      <c r="E1425" s="211">
        <v>230000</v>
      </c>
      <c r="F1425" s="191"/>
    </row>
    <row r="1426" spans="1:7" ht="15.75" x14ac:dyDescent="0.25">
      <c r="A1426" s="191">
        <v>229</v>
      </c>
      <c r="B1426" s="195" t="s">
        <v>4444</v>
      </c>
      <c r="C1426" s="196" t="s">
        <v>4211</v>
      </c>
      <c r="D1426" s="191" t="s">
        <v>3504</v>
      </c>
      <c r="E1426" s="211">
        <v>230000</v>
      </c>
      <c r="F1426" s="191"/>
    </row>
    <row r="1427" spans="1:7" ht="15.75" x14ac:dyDescent="0.25">
      <c r="A1427" s="191">
        <v>230</v>
      </c>
      <c r="B1427" s="195" t="s">
        <v>4445</v>
      </c>
      <c r="C1427" s="196" t="s">
        <v>4210</v>
      </c>
      <c r="D1427" s="191" t="s">
        <v>3504</v>
      </c>
      <c r="E1427" s="211">
        <v>230000</v>
      </c>
      <c r="F1427" s="191"/>
    </row>
    <row r="1428" spans="1:7" ht="15.75" x14ac:dyDescent="0.25">
      <c r="A1428" s="191">
        <v>231</v>
      </c>
      <c r="B1428" s="195" t="s">
        <v>4446</v>
      </c>
      <c r="C1428" s="196" t="s">
        <v>4209</v>
      </c>
      <c r="D1428" s="191" t="s">
        <v>3504</v>
      </c>
      <c r="E1428" s="211">
        <v>230000</v>
      </c>
      <c r="F1428" s="191"/>
    </row>
    <row r="1429" spans="1:7" ht="15.75" x14ac:dyDescent="0.25">
      <c r="A1429" s="191">
        <v>232</v>
      </c>
      <c r="B1429" s="195" t="s">
        <v>4447</v>
      </c>
      <c r="C1429" s="196" t="s">
        <v>4213</v>
      </c>
      <c r="D1429" s="191" t="s">
        <v>4456</v>
      </c>
      <c r="E1429" s="211">
        <v>560000</v>
      </c>
      <c r="F1429" s="191"/>
    </row>
    <row r="1430" spans="1:7" ht="15.75" x14ac:dyDescent="0.25">
      <c r="A1430" s="191">
        <v>233</v>
      </c>
      <c r="B1430" s="195" t="s">
        <v>4448</v>
      </c>
      <c r="C1430" s="196" t="s">
        <v>4213</v>
      </c>
      <c r="D1430" s="191" t="s">
        <v>3504</v>
      </c>
      <c r="E1430" s="211">
        <v>230000</v>
      </c>
      <c r="F1430" s="191"/>
    </row>
    <row r="1431" spans="1:7" ht="15.75" x14ac:dyDescent="0.25">
      <c r="A1431" s="191">
        <v>234</v>
      </c>
      <c r="B1431" s="195" t="s">
        <v>4449</v>
      </c>
      <c r="C1431" s="196" t="s">
        <v>3641</v>
      </c>
      <c r="D1431" s="191" t="s">
        <v>4472</v>
      </c>
      <c r="E1431" s="211">
        <v>400000</v>
      </c>
      <c r="F1431" s="191"/>
    </row>
    <row r="1432" spans="1:7" ht="15.75" x14ac:dyDescent="0.25">
      <c r="A1432" s="191">
        <v>235</v>
      </c>
      <c r="B1432" s="195" t="s">
        <v>4450</v>
      </c>
      <c r="C1432" s="196" t="s">
        <v>3734</v>
      </c>
      <c r="D1432" s="191" t="s">
        <v>4472</v>
      </c>
      <c r="E1432" s="211">
        <v>640000</v>
      </c>
      <c r="F1432" s="191"/>
    </row>
    <row r="1433" spans="1:7" ht="15.75" x14ac:dyDescent="0.25">
      <c r="A1433" s="191">
        <v>236</v>
      </c>
      <c r="B1433" s="195" t="s">
        <v>4451</v>
      </c>
      <c r="C1433" s="196" t="s">
        <v>3641</v>
      </c>
      <c r="D1433" s="191" t="s">
        <v>4472</v>
      </c>
      <c r="E1433" s="211">
        <v>240000</v>
      </c>
      <c r="F1433" s="191"/>
    </row>
    <row r="1434" spans="1:7" ht="15.75" x14ac:dyDescent="0.25">
      <c r="A1434" s="191">
        <v>237</v>
      </c>
      <c r="B1434" s="195" t="s">
        <v>4452</v>
      </c>
      <c r="C1434" s="196" t="s">
        <v>4214</v>
      </c>
      <c r="D1434" s="191" t="s">
        <v>4456</v>
      </c>
      <c r="E1434" s="211">
        <v>560000</v>
      </c>
      <c r="F1434" s="191"/>
    </row>
    <row r="1435" spans="1:7" ht="15.75" x14ac:dyDescent="0.25">
      <c r="A1435" s="191">
        <v>238</v>
      </c>
      <c r="B1435" s="195" t="s">
        <v>4453</v>
      </c>
      <c r="C1435" s="196" t="s">
        <v>4214</v>
      </c>
      <c r="D1435" s="191" t="s">
        <v>3504</v>
      </c>
      <c r="E1435" s="211">
        <v>230000</v>
      </c>
      <c r="F1435" s="191"/>
    </row>
    <row r="1436" spans="1:7" ht="15.75" x14ac:dyDescent="0.25">
      <c r="A1436" s="191">
        <v>239</v>
      </c>
      <c r="B1436" s="195" t="s">
        <v>4454</v>
      </c>
      <c r="C1436" s="196" t="s">
        <v>4215</v>
      </c>
      <c r="D1436" s="191" t="s">
        <v>3504</v>
      </c>
      <c r="E1436" s="211">
        <v>230000</v>
      </c>
      <c r="F1436" s="191"/>
    </row>
    <row r="1437" spans="1:7" ht="15.75" x14ac:dyDescent="0.25">
      <c r="A1437" s="191">
        <v>240</v>
      </c>
      <c r="B1437" s="195" t="s">
        <v>4455</v>
      </c>
      <c r="C1437" s="196" t="s">
        <v>4215</v>
      </c>
      <c r="D1437" s="191" t="s">
        <v>4456</v>
      </c>
      <c r="E1437" s="211">
        <v>560000</v>
      </c>
      <c r="F1437" s="191"/>
      <c r="G1437" s="54">
        <f>SUM(E1372:E1437)</f>
        <v>37645000</v>
      </c>
    </row>
    <row r="1438" spans="1:7" ht="15.75" x14ac:dyDescent="0.25">
      <c r="A1438" s="293" t="s">
        <v>330</v>
      </c>
      <c r="B1438" s="294"/>
      <c r="C1438" s="294"/>
      <c r="D1438" s="295"/>
      <c r="E1438" s="212">
        <f>SUM(E1198:E1437)</f>
        <v>139760000</v>
      </c>
      <c r="F1438" s="34"/>
    </row>
    <row r="1439" spans="1:7" ht="15.75" x14ac:dyDescent="0.25">
      <c r="A1439" s="296" t="s">
        <v>4483</v>
      </c>
      <c r="B1439" s="297"/>
      <c r="C1439" s="297"/>
      <c r="D1439" s="297"/>
      <c r="E1439" s="298"/>
      <c r="F1439" s="297"/>
    </row>
    <row r="1440" spans="1:7" ht="15.75" x14ac:dyDescent="0.25">
      <c r="A1440" s="260" t="s">
        <v>4481</v>
      </c>
      <c r="B1440" s="260"/>
      <c r="C1440" s="260"/>
      <c r="D1440" s="260"/>
      <c r="E1440" s="289"/>
      <c r="F1440" s="260"/>
    </row>
    <row r="1441" spans="1:7" ht="15.75" x14ac:dyDescent="0.25">
      <c r="A1441" s="261" t="s">
        <v>9</v>
      </c>
      <c r="B1441" s="261"/>
      <c r="C1441" s="261"/>
      <c r="D1441" s="261" t="s">
        <v>10</v>
      </c>
      <c r="E1441" s="290"/>
      <c r="F1441" s="261"/>
    </row>
    <row r="1442" spans="1:7" ht="15.75" x14ac:dyDescent="0.25">
      <c r="A1442" s="1"/>
      <c r="B1442" s="1"/>
      <c r="C1442" s="1"/>
      <c r="D1442" s="1"/>
      <c r="E1442" s="209"/>
      <c r="F1442" s="10"/>
    </row>
    <row r="1443" spans="1:7" ht="15.75" x14ac:dyDescent="0.25">
      <c r="A1443" s="1"/>
      <c r="B1443" s="1"/>
      <c r="C1443" s="1"/>
      <c r="D1443" s="1"/>
      <c r="E1443" s="209"/>
      <c r="F1443" s="10"/>
    </row>
    <row r="1444" spans="1:7" ht="15.75" x14ac:dyDescent="0.25">
      <c r="A1444" s="1"/>
      <c r="B1444" s="1"/>
      <c r="C1444" s="1"/>
      <c r="D1444" s="1"/>
      <c r="E1444" s="209"/>
      <c r="F1444" s="10"/>
    </row>
    <row r="1445" spans="1:7" ht="15.75" x14ac:dyDescent="0.25">
      <c r="A1445" s="1"/>
      <c r="B1445" s="1"/>
      <c r="C1445" s="1"/>
      <c r="D1445" s="1"/>
      <c r="E1445" s="209"/>
      <c r="F1445" s="10"/>
      <c r="G1445">
        <v>1200</v>
      </c>
    </row>
    <row r="1446" spans="1:7" ht="15.75" x14ac:dyDescent="0.25">
      <c r="A1446" s="1"/>
      <c r="B1446" s="1"/>
      <c r="C1446" s="1"/>
      <c r="D1446" s="1"/>
      <c r="E1446" s="209"/>
      <c r="F1446" s="10"/>
      <c r="G1446">
        <v>1260</v>
      </c>
    </row>
    <row r="1447" spans="1:7" ht="15.75" x14ac:dyDescent="0.25">
      <c r="A1447" s="261" t="s">
        <v>11</v>
      </c>
      <c r="B1447" s="261"/>
      <c r="C1447" s="261"/>
      <c r="D1447" s="261" t="s">
        <v>12</v>
      </c>
      <c r="E1447" s="290"/>
      <c r="F1447" s="261"/>
      <c r="G1447">
        <v>33580</v>
      </c>
    </row>
    <row r="1448" spans="1:7" ht="15.75" x14ac:dyDescent="0.25">
      <c r="A1448" s="203"/>
      <c r="B1448" s="299" t="s">
        <v>183</v>
      </c>
      <c r="C1448" s="299"/>
      <c r="D1448" s="203"/>
      <c r="E1448" s="210"/>
      <c r="F1448" s="203"/>
      <c r="G1448">
        <v>87780</v>
      </c>
    </row>
    <row r="1449" spans="1:7" ht="15.75" x14ac:dyDescent="0.25">
      <c r="A1449" s="204" t="s">
        <v>4477</v>
      </c>
      <c r="B1449" s="204"/>
      <c r="C1449" s="204"/>
      <c r="D1449" s="300" t="s">
        <v>4473</v>
      </c>
      <c r="E1449" s="301"/>
      <c r="F1449" s="300"/>
      <c r="G1449">
        <v>12160</v>
      </c>
    </row>
    <row r="1450" spans="1:7" ht="15.75" x14ac:dyDescent="0.25">
      <c r="A1450" s="205" t="s">
        <v>4475</v>
      </c>
      <c r="B1450" s="204"/>
      <c r="C1450" s="204"/>
      <c r="D1450" s="300" t="s">
        <v>4479</v>
      </c>
      <c r="E1450" s="301"/>
      <c r="F1450" s="300"/>
      <c r="G1450">
        <v>2000</v>
      </c>
    </row>
    <row r="1451" spans="1:7" ht="15.75" x14ac:dyDescent="0.25">
      <c r="A1451" s="204" t="s">
        <v>4478</v>
      </c>
      <c r="B1451" s="204"/>
      <c r="C1451" s="204"/>
      <c r="D1451" s="300" t="s">
        <v>4105</v>
      </c>
      <c r="E1451" s="301"/>
      <c r="F1451" s="300"/>
      <c r="G1451">
        <v>935</v>
      </c>
    </row>
    <row r="1452" spans="1:7" ht="15.75" x14ac:dyDescent="0.25">
      <c r="A1452" s="299" t="s">
        <v>4480</v>
      </c>
      <c r="B1452" s="299"/>
      <c r="C1452" s="299"/>
      <c r="D1452" s="302"/>
      <c r="E1452" s="303"/>
      <c r="F1452" s="302"/>
      <c r="G1452">
        <v>845</v>
      </c>
    </row>
    <row r="1453" spans="1:7" ht="15.75" x14ac:dyDescent="0.25">
      <c r="A1453" s="204" t="s">
        <v>4474</v>
      </c>
      <c r="B1453" s="204"/>
      <c r="C1453" s="204"/>
      <c r="D1453" s="203"/>
      <c r="E1453" s="210"/>
      <c r="F1453" s="203"/>
      <c r="G1453">
        <f>SUM(G1445:G1452)</f>
        <v>139760</v>
      </c>
    </row>
    <row r="1454" spans="1:7" ht="15.75" x14ac:dyDescent="0.25">
      <c r="A1454" s="204"/>
      <c r="B1454" s="204"/>
      <c r="C1454" s="204"/>
      <c r="D1454" s="203"/>
      <c r="E1454" s="210"/>
      <c r="F1454" s="203"/>
    </row>
    <row r="1455" spans="1:7" ht="15.75" x14ac:dyDescent="0.25">
      <c r="A1455" s="204"/>
      <c r="B1455" s="204"/>
      <c r="C1455" s="204"/>
      <c r="D1455" s="203"/>
      <c r="E1455" s="210"/>
      <c r="F1455" s="203"/>
    </row>
    <row r="1456" spans="1:7" ht="15.75" x14ac:dyDescent="0.25">
      <c r="A1456" s="204"/>
      <c r="B1456" s="204"/>
      <c r="C1456" s="204"/>
      <c r="D1456" s="203"/>
      <c r="E1456" s="210"/>
      <c r="F1456" s="203"/>
    </row>
    <row r="1457" spans="1:12" ht="15.75" x14ac:dyDescent="0.25">
      <c r="A1457" s="204"/>
      <c r="B1457" s="204"/>
      <c r="C1457" s="204"/>
      <c r="D1457" s="203"/>
      <c r="E1457" s="210"/>
      <c r="F1457" s="203"/>
    </row>
    <row r="1458" spans="1:12" ht="15.75" x14ac:dyDescent="0.25">
      <c r="A1458" s="204"/>
      <c r="B1458" s="204"/>
      <c r="C1458" s="204"/>
      <c r="D1458" s="203"/>
      <c r="E1458" s="210"/>
      <c r="F1458" s="203"/>
    </row>
    <row r="1459" spans="1:12" ht="15.75" x14ac:dyDescent="0.25">
      <c r="A1459" s="204"/>
      <c r="B1459" s="204"/>
      <c r="C1459" s="204"/>
      <c r="D1459" s="203"/>
      <c r="E1459" s="210"/>
      <c r="F1459" s="203"/>
    </row>
    <row r="1460" spans="1:12" ht="15.75" x14ac:dyDescent="0.25">
      <c r="A1460" s="204"/>
      <c r="B1460" s="204"/>
      <c r="C1460" s="204"/>
      <c r="D1460" s="203"/>
      <c r="E1460" s="210"/>
      <c r="F1460" s="203"/>
    </row>
    <row r="1461" spans="1:12" ht="15.75" x14ac:dyDescent="0.25">
      <c r="A1461" s="204"/>
      <c r="B1461" s="204"/>
      <c r="C1461" s="204"/>
      <c r="D1461" s="203"/>
      <c r="E1461" s="210"/>
      <c r="F1461" s="203"/>
    </row>
    <row r="1462" spans="1:12" ht="15.75" x14ac:dyDescent="0.25">
      <c r="A1462" s="204"/>
      <c r="B1462" s="204"/>
      <c r="C1462" s="204"/>
      <c r="D1462" s="203"/>
      <c r="E1462" s="210"/>
      <c r="F1462" s="203"/>
    </row>
    <row r="1463" spans="1:12" ht="18.75" x14ac:dyDescent="0.3">
      <c r="A1463" s="262" t="s">
        <v>166</v>
      </c>
      <c r="B1463" s="262"/>
      <c r="C1463" s="262"/>
      <c r="D1463" s="262"/>
      <c r="E1463" s="280"/>
      <c r="F1463" s="262"/>
    </row>
    <row r="1464" spans="1:12" ht="18.75" x14ac:dyDescent="0.3">
      <c r="A1464" s="263" t="s">
        <v>0</v>
      </c>
      <c r="B1464" s="263"/>
      <c r="C1464" s="263"/>
      <c r="D1464" s="263"/>
      <c r="E1464" s="281"/>
      <c r="F1464" s="263"/>
    </row>
    <row r="1465" spans="1:12" ht="22.5" x14ac:dyDescent="0.3">
      <c r="A1465" s="282" t="s">
        <v>1565</v>
      </c>
      <c r="B1465" s="282"/>
      <c r="C1465" s="282"/>
      <c r="D1465" s="282"/>
      <c r="E1465" s="283"/>
      <c r="F1465" s="282"/>
    </row>
    <row r="1466" spans="1:12" ht="31.5" x14ac:dyDescent="0.25">
      <c r="A1466" s="25" t="s">
        <v>1</v>
      </c>
      <c r="B1466" s="25" t="s">
        <v>2</v>
      </c>
      <c r="C1466" s="190" t="s">
        <v>3587</v>
      </c>
      <c r="D1466" s="25" t="s">
        <v>5</v>
      </c>
      <c r="E1466" s="208" t="s">
        <v>6</v>
      </c>
      <c r="F1466" s="25" t="s">
        <v>1564</v>
      </c>
      <c r="L1466">
        <f>2800+1150</f>
        <v>3950</v>
      </c>
    </row>
    <row r="1467" spans="1:12" ht="15.75" x14ac:dyDescent="0.25">
      <c r="A1467" s="197">
        <v>1</v>
      </c>
      <c r="B1467" s="195" t="s">
        <v>3774</v>
      </c>
      <c r="C1467" s="196" t="s">
        <v>3655</v>
      </c>
      <c r="D1467" s="197" t="s">
        <v>2576</v>
      </c>
      <c r="E1467" s="213">
        <v>430000</v>
      </c>
      <c r="F1467" s="191"/>
      <c r="G1467" s="7">
        <v>430000</v>
      </c>
    </row>
    <row r="1468" spans="1:12" ht="15.75" x14ac:dyDescent="0.25">
      <c r="A1468" s="197">
        <v>2</v>
      </c>
      <c r="B1468" s="195" t="s">
        <v>3775</v>
      </c>
      <c r="C1468" s="196" t="s">
        <v>3656</v>
      </c>
      <c r="D1468" s="197" t="s">
        <v>2576</v>
      </c>
      <c r="E1468" s="213">
        <v>430000</v>
      </c>
      <c r="F1468" s="7"/>
      <c r="G1468" s="7">
        <v>430000</v>
      </c>
    </row>
    <row r="1469" spans="1:12" ht="15.75" x14ac:dyDescent="0.25">
      <c r="A1469" s="197">
        <v>3</v>
      </c>
      <c r="B1469" s="195" t="s">
        <v>3776</v>
      </c>
      <c r="C1469" s="196" t="s">
        <v>3657</v>
      </c>
      <c r="D1469" s="197" t="s">
        <v>3504</v>
      </c>
      <c r="E1469" s="213">
        <v>230000</v>
      </c>
      <c r="F1469" s="191"/>
      <c r="G1469" s="7">
        <v>230000</v>
      </c>
    </row>
    <row r="1470" spans="1:12" ht="15.75" x14ac:dyDescent="0.25">
      <c r="A1470" s="197">
        <v>4</v>
      </c>
      <c r="B1470" s="195" t="s">
        <v>3777</v>
      </c>
      <c r="C1470" s="196" t="s">
        <v>3657</v>
      </c>
      <c r="D1470" s="197" t="s">
        <v>3769</v>
      </c>
      <c r="E1470" s="213">
        <v>560000</v>
      </c>
      <c r="F1470" s="191"/>
      <c r="G1470" s="7">
        <v>560000</v>
      </c>
    </row>
    <row r="1471" spans="1:12" ht="15.75" x14ac:dyDescent="0.25">
      <c r="A1471" s="197">
        <v>5</v>
      </c>
      <c r="B1471" s="195" t="s">
        <v>3778</v>
      </c>
      <c r="C1471" s="196" t="s">
        <v>3658</v>
      </c>
      <c r="D1471" s="197" t="s">
        <v>3504</v>
      </c>
      <c r="E1471" s="213">
        <v>230000</v>
      </c>
      <c r="F1471" s="191"/>
      <c r="G1471" s="7">
        <v>230000</v>
      </c>
    </row>
    <row r="1472" spans="1:12" ht="15.75" x14ac:dyDescent="0.25">
      <c r="A1472" s="197">
        <v>6</v>
      </c>
      <c r="B1472" s="195" t="s">
        <v>3779</v>
      </c>
      <c r="C1472" s="196" t="s">
        <v>3658</v>
      </c>
      <c r="D1472" s="197" t="s">
        <v>3769</v>
      </c>
      <c r="E1472" s="213">
        <v>560000</v>
      </c>
      <c r="F1472" s="191"/>
      <c r="G1472" s="7">
        <v>560000</v>
      </c>
    </row>
    <row r="1473" spans="1:10" ht="15.75" x14ac:dyDescent="0.25">
      <c r="A1473" s="197">
        <v>7</v>
      </c>
      <c r="B1473" s="195" t="s">
        <v>3780</v>
      </c>
      <c r="C1473" s="196" t="s">
        <v>3659</v>
      </c>
      <c r="D1473" s="197" t="s">
        <v>3504</v>
      </c>
      <c r="E1473" s="213">
        <v>230000</v>
      </c>
      <c r="F1473" s="191"/>
      <c r="G1473" s="7">
        <v>230000</v>
      </c>
    </row>
    <row r="1474" spans="1:10" ht="15.75" x14ac:dyDescent="0.25">
      <c r="A1474" s="197">
        <v>8</v>
      </c>
      <c r="B1474" s="195" t="s">
        <v>3781</v>
      </c>
      <c r="C1474" s="196" t="s">
        <v>3659</v>
      </c>
      <c r="D1474" s="197" t="s">
        <v>3769</v>
      </c>
      <c r="E1474" s="213">
        <v>560000</v>
      </c>
      <c r="F1474" s="191"/>
      <c r="G1474" s="7">
        <v>560000</v>
      </c>
    </row>
    <row r="1475" spans="1:10" ht="15.75" x14ac:dyDescent="0.25">
      <c r="A1475" s="197">
        <v>9</v>
      </c>
      <c r="B1475" s="195" t="s">
        <v>3782</v>
      </c>
      <c r="C1475" s="196" t="s">
        <v>3660</v>
      </c>
      <c r="D1475" s="197" t="s">
        <v>3504</v>
      </c>
      <c r="E1475" s="213">
        <v>230000</v>
      </c>
      <c r="F1475" s="191"/>
      <c r="G1475" s="7">
        <v>230000</v>
      </c>
    </row>
    <row r="1476" spans="1:10" ht="15.75" x14ac:dyDescent="0.25">
      <c r="A1476" s="197">
        <v>10</v>
      </c>
      <c r="B1476" s="195" t="s">
        <v>3783</v>
      </c>
      <c r="C1476" s="196" t="s">
        <v>3660</v>
      </c>
      <c r="D1476" s="197" t="s">
        <v>3769</v>
      </c>
      <c r="E1476" s="213">
        <v>560000</v>
      </c>
      <c r="F1476" s="191"/>
      <c r="G1476" s="7">
        <v>560000</v>
      </c>
      <c r="H1476">
        <f>640*2</f>
        <v>1280</v>
      </c>
    </row>
    <row r="1477" spans="1:10" ht="15.75" x14ac:dyDescent="0.25">
      <c r="A1477" s="197">
        <v>11</v>
      </c>
      <c r="B1477" s="195" t="s">
        <v>3784</v>
      </c>
      <c r="C1477" s="196" t="s">
        <v>3661</v>
      </c>
      <c r="D1477" s="197" t="s">
        <v>3504</v>
      </c>
      <c r="E1477" s="213">
        <v>230000</v>
      </c>
      <c r="F1477" s="191"/>
      <c r="G1477" s="7">
        <v>230000</v>
      </c>
      <c r="H1477">
        <f>430+560+230</f>
        <v>1220</v>
      </c>
    </row>
    <row r="1478" spans="1:10" ht="15.75" x14ac:dyDescent="0.25">
      <c r="A1478" s="197">
        <v>12</v>
      </c>
      <c r="B1478" s="195" t="s">
        <v>3785</v>
      </c>
      <c r="C1478" s="196" t="s">
        <v>3661</v>
      </c>
      <c r="D1478" s="197" t="s">
        <v>3769</v>
      </c>
      <c r="E1478" s="213">
        <v>560000</v>
      </c>
      <c r="F1478" s="191"/>
      <c r="G1478" s="7">
        <v>560000</v>
      </c>
    </row>
    <row r="1479" spans="1:10" ht="15.75" x14ac:dyDescent="0.25">
      <c r="A1479" s="197">
        <v>13</v>
      </c>
      <c r="B1479" s="195" t="s">
        <v>3786</v>
      </c>
      <c r="C1479" s="196" t="s">
        <v>3662</v>
      </c>
      <c r="D1479" s="197" t="s">
        <v>3504</v>
      </c>
      <c r="E1479" s="213">
        <v>230000</v>
      </c>
      <c r="F1479" s="191"/>
      <c r="J1479">
        <f>560*7</f>
        <v>3920</v>
      </c>
    </row>
    <row r="1480" spans="1:10" ht="15.75" x14ac:dyDescent="0.25">
      <c r="A1480" s="197">
        <v>14</v>
      </c>
      <c r="B1480" s="195" t="s">
        <v>3787</v>
      </c>
      <c r="C1480" s="196" t="s">
        <v>3662</v>
      </c>
      <c r="D1480" s="197" t="s">
        <v>3769</v>
      </c>
      <c r="E1480" s="213">
        <v>560000</v>
      </c>
      <c r="F1480" s="191"/>
    </row>
    <row r="1481" spans="1:10" ht="15.75" x14ac:dyDescent="0.25">
      <c r="A1481" s="197">
        <v>15</v>
      </c>
      <c r="B1481" s="195" t="s">
        <v>3788</v>
      </c>
      <c r="C1481" s="196" t="s">
        <v>3663</v>
      </c>
      <c r="D1481" s="197" t="s">
        <v>3769</v>
      </c>
      <c r="E1481" s="213">
        <v>560000</v>
      </c>
      <c r="F1481" s="191"/>
    </row>
    <row r="1482" spans="1:10" ht="15.75" x14ac:dyDescent="0.25">
      <c r="A1482" s="197">
        <v>16</v>
      </c>
      <c r="B1482" s="195" t="s">
        <v>3789</v>
      </c>
      <c r="C1482" s="196" t="s">
        <v>3663</v>
      </c>
      <c r="D1482" s="197" t="s">
        <v>3504</v>
      </c>
      <c r="E1482" s="213">
        <v>230000</v>
      </c>
      <c r="F1482" s="191"/>
    </row>
    <row r="1483" spans="1:10" ht="15.75" x14ac:dyDescent="0.25">
      <c r="A1483" s="197">
        <v>17</v>
      </c>
      <c r="B1483" s="195" t="s">
        <v>3790</v>
      </c>
      <c r="C1483" s="196" t="s">
        <v>3664</v>
      </c>
      <c r="D1483" s="197" t="s">
        <v>2576</v>
      </c>
      <c r="E1483" s="213">
        <v>430000</v>
      </c>
      <c r="F1483" s="191"/>
    </row>
    <row r="1484" spans="1:10" ht="15.75" x14ac:dyDescent="0.25">
      <c r="A1484" s="197">
        <v>18</v>
      </c>
      <c r="B1484" s="195" t="s">
        <v>3791</v>
      </c>
      <c r="C1484" s="196" t="s">
        <v>3664</v>
      </c>
      <c r="D1484" s="197" t="s">
        <v>1002</v>
      </c>
      <c r="E1484" s="213">
        <v>210000</v>
      </c>
      <c r="F1484" s="191"/>
    </row>
    <row r="1485" spans="1:10" ht="15.75" x14ac:dyDescent="0.25">
      <c r="A1485" s="197">
        <v>19</v>
      </c>
      <c r="B1485" s="195" t="s">
        <v>3792</v>
      </c>
      <c r="C1485" s="196" t="s">
        <v>3665</v>
      </c>
      <c r="D1485" s="197" t="s">
        <v>3770</v>
      </c>
      <c r="E1485" s="213">
        <v>640000</v>
      </c>
      <c r="F1485" s="191"/>
    </row>
    <row r="1486" spans="1:10" ht="15.75" x14ac:dyDescent="0.25">
      <c r="A1486" s="197">
        <v>20</v>
      </c>
      <c r="B1486" s="195" t="s">
        <v>3793</v>
      </c>
      <c r="C1486" s="196" t="s">
        <v>3666</v>
      </c>
      <c r="D1486" s="197" t="s">
        <v>3769</v>
      </c>
      <c r="E1486" s="213">
        <v>560000</v>
      </c>
      <c r="F1486" s="191"/>
      <c r="I1486">
        <f>790*6</f>
        <v>4740</v>
      </c>
    </row>
    <row r="1487" spans="1:10" ht="15.75" x14ac:dyDescent="0.25">
      <c r="A1487" s="197">
        <v>21</v>
      </c>
      <c r="B1487" s="195" t="s">
        <v>3794</v>
      </c>
      <c r="C1487" s="196" t="s">
        <v>3666</v>
      </c>
      <c r="D1487" s="197" t="s">
        <v>3504</v>
      </c>
      <c r="E1487" s="213">
        <v>230000</v>
      </c>
      <c r="F1487" s="191"/>
    </row>
    <row r="1488" spans="1:10" ht="15.75" x14ac:dyDescent="0.25">
      <c r="A1488" s="197">
        <v>22</v>
      </c>
      <c r="B1488" s="195" t="s">
        <v>3795</v>
      </c>
      <c r="C1488" s="196" t="s">
        <v>3667</v>
      </c>
      <c r="D1488" s="197" t="s">
        <v>3769</v>
      </c>
      <c r="E1488" s="213">
        <v>560000</v>
      </c>
      <c r="F1488" s="191"/>
      <c r="H1488">
        <f>560000*8</f>
        <v>4480000</v>
      </c>
    </row>
    <row r="1489" spans="1:8" ht="15.75" x14ac:dyDescent="0.25">
      <c r="A1489" s="197">
        <v>23</v>
      </c>
      <c r="B1489" s="195" t="s">
        <v>3796</v>
      </c>
      <c r="C1489" s="196" t="s">
        <v>3667</v>
      </c>
      <c r="D1489" s="197" t="s">
        <v>3504</v>
      </c>
      <c r="E1489" s="213">
        <v>230000</v>
      </c>
      <c r="F1489" s="191"/>
      <c r="H1489">
        <f>230000*8</f>
        <v>1840000</v>
      </c>
    </row>
    <row r="1490" spans="1:8" ht="15.75" x14ac:dyDescent="0.25">
      <c r="A1490" s="197">
        <v>24</v>
      </c>
      <c r="B1490" s="195" t="s">
        <v>3797</v>
      </c>
      <c r="C1490" s="196" t="s">
        <v>2949</v>
      </c>
      <c r="D1490" s="197" t="s">
        <v>2576</v>
      </c>
      <c r="E1490" s="213">
        <v>430000</v>
      </c>
      <c r="F1490" s="191"/>
      <c r="H1490">
        <f>H1488+H1489</f>
        <v>6320000</v>
      </c>
    </row>
    <row r="1491" spans="1:8" ht="15.75" x14ac:dyDescent="0.25">
      <c r="A1491" s="197">
        <v>25</v>
      </c>
      <c r="B1491" s="195" t="s">
        <v>3798</v>
      </c>
      <c r="C1491" s="196" t="s">
        <v>3668</v>
      </c>
      <c r="D1491" s="197" t="s">
        <v>3504</v>
      </c>
      <c r="E1491" s="213">
        <v>230000</v>
      </c>
      <c r="F1491" s="191"/>
      <c r="G1491" s="7">
        <v>230000</v>
      </c>
    </row>
    <row r="1492" spans="1:8" ht="15.75" x14ac:dyDescent="0.25">
      <c r="A1492" s="197">
        <v>26</v>
      </c>
      <c r="B1492" s="195" t="s">
        <v>3799</v>
      </c>
      <c r="C1492" s="196" t="s">
        <v>3668</v>
      </c>
      <c r="D1492" s="197" t="s">
        <v>3769</v>
      </c>
      <c r="E1492" s="213">
        <v>560000</v>
      </c>
      <c r="F1492" s="191"/>
      <c r="G1492" s="7">
        <v>560000</v>
      </c>
    </row>
    <row r="1493" spans="1:8" ht="15.75" x14ac:dyDescent="0.25">
      <c r="A1493" s="197">
        <v>27</v>
      </c>
      <c r="B1493" s="195" t="s">
        <v>3800</v>
      </c>
      <c r="C1493" s="196" t="s">
        <v>2657</v>
      </c>
      <c r="D1493" s="197" t="s">
        <v>3504</v>
      </c>
      <c r="E1493" s="213">
        <v>230000</v>
      </c>
      <c r="F1493" s="191"/>
      <c r="G1493" s="7">
        <v>230000</v>
      </c>
    </row>
    <row r="1494" spans="1:8" ht="15.75" x14ac:dyDescent="0.25">
      <c r="A1494" s="197">
        <v>28</v>
      </c>
      <c r="B1494" s="195" t="s">
        <v>3801</v>
      </c>
      <c r="C1494" s="196" t="s">
        <v>2657</v>
      </c>
      <c r="D1494" s="197" t="s">
        <v>3769</v>
      </c>
      <c r="E1494" s="213">
        <v>560000</v>
      </c>
      <c r="F1494" s="191"/>
      <c r="G1494" s="7">
        <v>560000</v>
      </c>
    </row>
    <row r="1495" spans="1:8" ht="15.75" x14ac:dyDescent="0.25">
      <c r="A1495" s="197">
        <v>29</v>
      </c>
      <c r="B1495" s="195" t="s">
        <v>3802</v>
      </c>
      <c r="C1495" s="196" t="s">
        <v>3669</v>
      </c>
      <c r="D1495" s="197" t="s">
        <v>3504</v>
      </c>
      <c r="E1495" s="213">
        <v>230000</v>
      </c>
      <c r="F1495" s="191"/>
      <c r="G1495" s="7">
        <v>230000</v>
      </c>
    </row>
    <row r="1496" spans="1:8" ht="15.75" x14ac:dyDescent="0.25">
      <c r="A1496" s="197">
        <v>30</v>
      </c>
      <c r="B1496" s="195" t="s">
        <v>3803</v>
      </c>
      <c r="C1496" s="196" t="s">
        <v>3669</v>
      </c>
      <c r="D1496" s="197" t="s">
        <v>3769</v>
      </c>
      <c r="E1496" s="213">
        <v>560000</v>
      </c>
      <c r="F1496" s="191"/>
      <c r="G1496" s="7">
        <v>560000</v>
      </c>
    </row>
    <row r="1497" spans="1:8" ht="15.75" x14ac:dyDescent="0.25">
      <c r="A1497" s="197">
        <v>31</v>
      </c>
      <c r="B1497" s="195" t="s">
        <v>3804</v>
      </c>
      <c r="C1497" s="192" t="s">
        <v>3670</v>
      </c>
      <c r="D1497" s="197" t="s">
        <v>3504</v>
      </c>
      <c r="E1497" s="213">
        <v>230000</v>
      </c>
      <c r="F1497" s="191"/>
      <c r="G1497" s="7">
        <v>230000</v>
      </c>
    </row>
    <row r="1498" spans="1:8" ht="15.75" x14ac:dyDescent="0.25">
      <c r="A1498" s="197">
        <v>32</v>
      </c>
      <c r="B1498" s="195" t="s">
        <v>3805</v>
      </c>
      <c r="C1498" s="192" t="s">
        <v>3670</v>
      </c>
      <c r="D1498" s="197" t="s">
        <v>3769</v>
      </c>
      <c r="E1498" s="213">
        <v>560000</v>
      </c>
      <c r="F1498" s="191"/>
      <c r="G1498" s="7">
        <v>560000</v>
      </c>
    </row>
    <row r="1499" spans="1:8" ht="15.75" x14ac:dyDescent="0.25">
      <c r="A1499" s="197">
        <v>33</v>
      </c>
      <c r="B1499" s="195" t="s">
        <v>3806</v>
      </c>
      <c r="C1499" s="196" t="s">
        <v>3671</v>
      </c>
      <c r="D1499" s="197" t="s">
        <v>3504</v>
      </c>
      <c r="E1499" s="213">
        <v>230000</v>
      </c>
      <c r="F1499" s="191"/>
      <c r="G1499" s="7">
        <v>230000</v>
      </c>
    </row>
    <row r="1500" spans="1:8" ht="15.75" x14ac:dyDescent="0.25">
      <c r="A1500" s="197">
        <v>34</v>
      </c>
      <c r="B1500" s="195" t="s">
        <v>3807</v>
      </c>
      <c r="C1500" s="196" t="s">
        <v>3672</v>
      </c>
      <c r="D1500" s="197" t="s">
        <v>4484</v>
      </c>
      <c r="E1500" s="213">
        <v>180000</v>
      </c>
      <c r="F1500" s="191"/>
      <c r="G1500" s="7">
        <v>230000</v>
      </c>
    </row>
    <row r="1501" spans="1:8" ht="15.75" x14ac:dyDescent="0.25">
      <c r="A1501" s="197">
        <v>35</v>
      </c>
      <c r="B1501" s="195" t="s">
        <v>3808</v>
      </c>
      <c r="C1501" s="192" t="s">
        <v>3673</v>
      </c>
      <c r="D1501" s="197" t="s">
        <v>3769</v>
      </c>
      <c r="E1501" s="213">
        <v>560000</v>
      </c>
      <c r="F1501" s="191"/>
      <c r="G1501" s="7">
        <v>560000</v>
      </c>
    </row>
    <row r="1502" spans="1:8" ht="15.75" x14ac:dyDescent="0.25">
      <c r="A1502" s="197">
        <v>36</v>
      </c>
      <c r="B1502" s="195" t="s">
        <v>3809</v>
      </c>
      <c r="C1502" s="196" t="s">
        <v>3674</v>
      </c>
      <c r="D1502" s="197" t="s">
        <v>3769</v>
      </c>
      <c r="E1502" s="213">
        <v>560000</v>
      </c>
      <c r="F1502" s="191"/>
      <c r="G1502" s="7">
        <v>560000</v>
      </c>
    </row>
    <row r="1503" spans="1:8" ht="15.75" x14ac:dyDescent="0.25">
      <c r="A1503" s="197">
        <v>37</v>
      </c>
      <c r="B1503" s="195" t="s">
        <v>3810</v>
      </c>
      <c r="C1503" s="196" t="s">
        <v>3675</v>
      </c>
      <c r="D1503" s="197" t="s">
        <v>3504</v>
      </c>
      <c r="E1503" s="213">
        <v>230000</v>
      </c>
      <c r="F1503" s="191"/>
      <c r="G1503" s="7">
        <v>230000</v>
      </c>
    </row>
    <row r="1504" spans="1:8" ht="15.75" x14ac:dyDescent="0.25">
      <c r="A1504" s="197">
        <v>38</v>
      </c>
      <c r="B1504" s="195" t="s">
        <v>3811</v>
      </c>
      <c r="C1504" s="196" t="s">
        <v>3675</v>
      </c>
      <c r="D1504" s="197" t="s">
        <v>3769</v>
      </c>
      <c r="E1504" s="213">
        <v>560000</v>
      </c>
      <c r="F1504" s="191"/>
      <c r="G1504" s="7">
        <v>560000</v>
      </c>
    </row>
    <row r="1505" spans="1:7" ht="15.75" x14ac:dyDescent="0.25">
      <c r="A1505" s="197">
        <v>39</v>
      </c>
      <c r="B1505" s="195" t="s">
        <v>3812</v>
      </c>
      <c r="C1505" s="196" t="s">
        <v>3676</v>
      </c>
      <c r="D1505" s="197" t="s">
        <v>3504</v>
      </c>
      <c r="E1505" s="213">
        <v>230000</v>
      </c>
      <c r="F1505" s="191"/>
      <c r="G1505" s="7">
        <v>230000</v>
      </c>
    </row>
    <row r="1506" spans="1:7" ht="15.75" x14ac:dyDescent="0.25">
      <c r="A1506" s="197">
        <v>40</v>
      </c>
      <c r="B1506" s="195" t="s">
        <v>3813</v>
      </c>
      <c r="C1506" s="196" t="s">
        <v>3676</v>
      </c>
      <c r="D1506" s="197" t="s">
        <v>3769</v>
      </c>
      <c r="E1506" s="213">
        <v>560000</v>
      </c>
      <c r="F1506" s="191"/>
      <c r="G1506" s="7">
        <v>560000</v>
      </c>
    </row>
    <row r="1507" spans="1:7" ht="15.75" x14ac:dyDescent="0.25">
      <c r="A1507" s="197">
        <v>41</v>
      </c>
      <c r="B1507" s="195" t="s">
        <v>3814</v>
      </c>
      <c r="C1507" s="196" t="s">
        <v>3677</v>
      </c>
      <c r="D1507" s="197" t="s">
        <v>3504</v>
      </c>
      <c r="E1507" s="213">
        <v>230000</v>
      </c>
      <c r="F1507" s="191"/>
      <c r="G1507" s="7">
        <v>230000</v>
      </c>
    </row>
    <row r="1508" spans="1:7" ht="15.75" x14ac:dyDescent="0.25">
      <c r="A1508" s="197">
        <v>42</v>
      </c>
      <c r="B1508" s="195" t="s">
        <v>3815</v>
      </c>
      <c r="C1508" s="196" t="s">
        <v>3677</v>
      </c>
      <c r="D1508" s="197" t="s">
        <v>3769</v>
      </c>
      <c r="E1508" s="213">
        <v>560000</v>
      </c>
      <c r="F1508" s="191"/>
      <c r="G1508" s="7">
        <v>560000</v>
      </c>
    </row>
    <row r="1509" spans="1:7" ht="15.75" x14ac:dyDescent="0.25">
      <c r="A1509" s="197">
        <v>43</v>
      </c>
      <c r="B1509" s="195" t="s">
        <v>3816</v>
      </c>
      <c r="C1509" s="192" t="s">
        <v>3678</v>
      </c>
      <c r="D1509" s="197" t="s">
        <v>3769</v>
      </c>
      <c r="E1509" s="213">
        <v>560000</v>
      </c>
      <c r="F1509" s="191"/>
      <c r="G1509" s="7">
        <v>560000</v>
      </c>
    </row>
    <row r="1510" spans="1:7" ht="15.75" x14ac:dyDescent="0.25">
      <c r="A1510" s="197">
        <v>44</v>
      </c>
      <c r="B1510" s="195" t="s">
        <v>3817</v>
      </c>
      <c r="C1510" s="192" t="s">
        <v>3678</v>
      </c>
      <c r="D1510" s="197" t="s">
        <v>3504</v>
      </c>
      <c r="E1510" s="213">
        <v>230000</v>
      </c>
      <c r="F1510" s="191"/>
      <c r="G1510" s="7">
        <v>230000</v>
      </c>
    </row>
    <row r="1511" spans="1:7" ht="15.75" x14ac:dyDescent="0.25">
      <c r="A1511" s="197">
        <v>45</v>
      </c>
      <c r="B1511" s="195" t="s">
        <v>3818</v>
      </c>
      <c r="C1511" s="196" t="s">
        <v>3679</v>
      </c>
      <c r="D1511" s="197" t="s">
        <v>3504</v>
      </c>
      <c r="E1511" s="213">
        <v>230000</v>
      </c>
      <c r="F1511" s="191"/>
      <c r="G1511" s="7">
        <v>230000</v>
      </c>
    </row>
    <row r="1512" spans="1:7" ht="15.75" x14ac:dyDescent="0.25">
      <c r="A1512" s="197">
        <v>46</v>
      </c>
      <c r="B1512" s="195" t="s">
        <v>3819</v>
      </c>
      <c r="C1512" s="196" t="s">
        <v>3679</v>
      </c>
      <c r="D1512" s="197" t="s">
        <v>3769</v>
      </c>
      <c r="E1512" s="213">
        <v>560000</v>
      </c>
      <c r="F1512" s="191"/>
      <c r="G1512" s="7">
        <v>560000</v>
      </c>
    </row>
    <row r="1513" spans="1:7" ht="15.75" x14ac:dyDescent="0.25">
      <c r="A1513" s="197">
        <v>47</v>
      </c>
      <c r="B1513" s="195" t="s">
        <v>3820</v>
      </c>
      <c r="C1513" s="196" t="s">
        <v>3680</v>
      </c>
      <c r="D1513" s="197" t="s">
        <v>3769</v>
      </c>
      <c r="E1513" s="213">
        <v>560000</v>
      </c>
      <c r="F1513" s="191"/>
      <c r="G1513" s="7">
        <v>560000</v>
      </c>
    </row>
    <row r="1514" spans="1:7" ht="15.75" x14ac:dyDescent="0.25">
      <c r="A1514" s="197">
        <v>48</v>
      </c>
      <c r="B1514" s="195" t="s">
        <v>3821</v>
      </c>
      <c r="C1514" s="196" t="s">
        <v>3680</v>
      </c>
      <c r="D1514" s="197" t="s">
        <v>3504</v>
      </c>
      <c r="E1514" s="213">
        <v>230000</v>
      </c>
      <c r="F1514" s="191"/>
      <c r="G1514" s="7">
        <v>230000</v>
      </c>
    </row>
    <row r="1515" spans="1:7" ht="15.75" x14ac:dyDescent="0.25">
      <c r="A1515" s="197">
        <v>49</v>
      </c>
      <c r="B1515" s="195" t="s">
        <v>3822</v>
      </c>
      <c r="C1515" s="196" t="s">
        <v>3681</v>
      </c>
      <c r="D1515" s="197" t="s">
        <v>3504</v>
      </c>
      <c r="E1515" s="213">
        <v>230000</v>
      </c>
      <c r="F1515" s="191"/>
      <c r="G1515" s="7">
        <v>230000</v>
      </c>
    </row>
    <row r="1516" spans="1:7" ht="15.75" x14ac:dyDescent="0.25">
      <c r="A1516" s="197">
        <v>50</v>
      </c>
      <c r="B1516" s="195" t="s">
        <v>3823</v>
      </c>
      <c r="C1516" s="196" t="s">
        <v>3681</v>
      </c>
      <c r="D1516" s="197" t="s">
        <v>3769</v>
      </c>
      <c r="E1516" s="213">
        <v>560000</v>
      </c>
      <c r="F1516" s="191"/>
      <c r="G1516" s="7">
        <v>560000</v>
      </c>
    </row>
    <row r="1517" spans="1:7" ht="15.75" x14ac:dyDescent="0.25">
      <c r="A1517" s="197">
        <v>51</v>
      </c>
      <c r="B1517" s="195" t="s">
        <v>3824</v>
      </c>
      <c r="C1517" s="196" t="s">
        <v>3681</v>
      </c>
      <c r="D1517" s="197" t="s">
        <v>2576</v>
      </c>
      <c r="E1517" s="213">
        <v>430000</v>
      </c>
      <c r="F1517" s="191"/>
      <c r="G1517" s="7">
        <v>430000</v>
      </c>
    </row>
    <row r="1518" spans="1:7" ht="31.5" x14ac:dyDescent="0.25">
      <c r="A1518" s="197">
        <v>52</v>
      </c>
      <c r="B1518" s="195" t="s">
        <v>3825</v>
      </c>
      <c r="C1518" s="196" t="s">
        <v>3682</v>
      </c>
      <c r="D1518" s="197" t="s">
        <v>2575</v>
      </c>
      <c r="E1518" s="213">
        <v>400000</v>
      </c>
      <c r="F1518" s="191"/>
      <c r="G1518" s="7">
        <v>400000</v>
      </c>
    </row>
    <row r="1519" spans="1:7" ht="15.75" x14ac:dyDescent="0.25">
      <c r="A1519" s="197">
        <v>53</v>
      </c>
      <c r="B1519" s="195" t="s">
        <v>3826</v>
      </c>
      <c r="C1519" s="196" t="s">
        <v>3683</v>
      </c>
      <c r="D1519" s="197" t="s">
        <v>2576</v>
      </c>
      <c r="E1519" s="213">
        <v>430000</v>
      </c>
      <c r="F1519" s="191"/>
      <c r="G1519" s="7">
        <v>430000</v>
      </c>
    </row>
    <row r="1520" spans="1:7" ht="15.75" x14ac:dyDescent="0.25">
      <c r="A1520" s="197">
        <v>54</v>
      </c>
      <c r="B1520" s="195" t="s">
        <v>3827</v>
      </c>
      <c r="C1520" s="196" t="s">
        <v>3684</v>
      </c>
      <c r="D1520" s="197" t="s">
        <v>3504</v>
      </c>
      <c r="E1520" s="213">
        <v>230000</v>
      </c>
      <c r="F1520" s="191"/>
      <c r="G1520" s="7">
        <v>230000</v>
      </c>
    </row>
    <row r="1521" spans="1:9" ht="15.75" x14ac:dyDescent="0.25">
      <c r="A1521" s="197">
        <v>55</v>
      </c>
      <c r="B1521" s="195" t="s">
        <v>3828</v>
      </c>
      <c r="C1521" s="196" t="s">
        <v>3684</v>
      </c>
      <c r="D1521" s="197" t="s">
        <v>3769</v>
      </c>
      <c r="E1521" s="213">
        <v>560000</v>
      </c>
      <c r="F1521" s="191"/>
      <c r="G1521" s="7">
        <v>560000</v>
      </c>
    </row>
    <row r="1522" spans="1:9" ht="15.75" x14ac:dyDescent="0.25">
      <c r="A1522" s="197">
        <v>56</v>
      </c>
      <c r="B1522" s="195" t="s">
        <v>3829</v>
      </c>
      <c r="C1522" s="196" t="s">
        <v>3685</v>
      </c>
      <c r="D1522" s="197" t="s">
        <v>2576</v>
      </c>
      <c r="E1522" s="213">
        <v>430000</v>
      </c>
      <c r="F1522" s="191"/>
    </row>
    <row r="1523" spans="1:9" ht="15.75" x14ac:dyDescent="0.25">
      <c r="A1523" s="197">
        <v>57</v>
      </c>
      <c r="B1523" s="195" t="s">
        <v>3830</v>
      </c>
      <c r="C1523" s="196" t="s">
        <v>3686</v>
      </c>
      <c r="D1523" s="197" t="s">
        <v>3504</v>
      </c>
      <c r="E1523" s="213">
        <v>230000</v>
      </c>
      <c r="F1523" s="191"/>
    </row>
    <row r="1524" spans="1:9" ht="15.75" x14ac:dyDescent="0.25">
      <c r="A1524" s="197">
        <v>58</v>
      </c>
      <c r="B1524" s="195" t="s">
        <v>3831</v>
      </c>
      <c r="C1524" s="196" t="s">
        <v>3686</v>
      </c>
      <c r="D1524" s="197" t="s">
        <v>3769</v>
      </c>
      <c r="E1524" s="213">
        <v>560000</v>
      </c>
      <c r="F1524" s="191"/>
    </row>
    <row r="1525" spans="1:9" ht="15.75" x14ac:dyDescent="0.25">
      <c r="A1525" s="197">
        <v>59</v>
      </c>
      <c r="B1525" s="195" t="s">
        <v>3832</v>
      </c>
      <c r="C1525" s="196" t="s">
        <v>3687</v>
      </c>
      <c r="D1525" s="197" t="s">
        <v>3769</v>
      </c>
      <c r="E1525" s="213">
        <v>560000</v>
      </c>
      <c r="F1525" s="191"/>
    </row>
    <row r="1526" spans="1:9" ht="15.75" x14ac:dyDescent="0.25">
      <c r="A1526" s="197">
        <v>60</v>
      </c>
      <c r="B1526" s="195" t="s">
        <v>3833</v>
      </c>
      <c r="C1526" s="196" t="s">
        <v>3687</v>
      </c>
      <c r="D1526" s="197" t="s">
        <v>3504</v>
      </c>
      <c r="E1526" s="213">
        <v>230000</v>
      </c>
      <c r="F1526" s="191"/>
    </row>
    <row r="1527" spans="1:9" ht="15.75" x14ac:dyDescent="0.25">
      <c r="A1527" s="197">
        <v>61</v>
      </c>
      <c r="B1527" s="195" t="s">
        <v>3834</v>
      </c>
      <c r="C1527" s="196" t="s">
        <v>3688</v>
      </c>
      <c r="D1527" s="197" t="s">
        <v>3504</v>
      </c>
      <c r="E1527" s="213">
        <v>230000</v>
      </c>
      <c r="F1527" s="191"/>
    </row>
    <row r="1528" spans="1:9" ht="15.75" x14ac:dyDescent="0.25">
      <c r="A1528" s="197">
        <v>62</v>
      </c>
      <c r="B1528" s="195" t="s">
        <v>3835</v>
      </c>
      <c r="C1528" s="196" t="s">
        <v>3688</v>
      </c>
      <c r="D1528" s="197" t="s">
        <v>3769</v>
      </c>
      <c r="E1528" s="213">
        <v>560000</v>
      </c>
      <c r="F1528" s="191"/>
    </row>
    <row r="1529" spans="1:9" ht="15.75" x14ac:dyDescent="0.25">
      <c r="A1529" s="197">
        <v>63</v>
      </c>
      <c r="B1529" s="195" t="s">
        <v>3836</v>
      </c>
      <c r="C1529" s="196" t="s">
        <v>3689</v>
      </c>
      <c r="D1529" s="197" t="s">
        <v>3769</v>
      </c>
      <c r="E1529" s="213">
        <v>560000</v>
      </c>
      <c r="F1529" s="191"/>
    </row>
    <row r="1530" spans="1:9" ht="15.75" x14ac:dyDescent="0.25">
      <c r="A1530" s="197">
        <v>64</v>
      </c>
      <c r="B1530" s="195" t="s">
        <v>3837</v>
      </c>
      <c r="C1530" s="196" t="s">
        <v>3689</v>
      </c>
      <c r="D1530" s="197" t="s">
        <v>3504</v>
      </c>
      <c r="E1530" s="213">
        <v>230000</v>
      </c>
      <c r="F1530" s="191"/>
    </row>
    <row r="1531" spans="1:9" ht="15.75" x14ac:dyDescent="0.25">
      <c r="A1531" s="197">
        <v>65</v>
      </c>
      <c r="B1531" s="195" t="s">
        <v>3838</v>
      </c>
      <c r="C1531" s="196" t="s">
        <v>3690</v>
      </c>
      <c r="D1531" s="197" t="s">
        <v>3769</v>
      </c>
      <c r="E1531" s="213">
        <v>560000</v>
      </c>
      <c r="F1531" s="191"/>
    </row>
    <row r="1532" spans="1:9" ht="15.75" x14ac:dyDescent="0.25">
      <c r="A1532" s="197">
        <v>66</v>
      </c>
      <c r="B1532" s="195" t="s">
        <v>3839</v>
      </c>
      <c r="C1532" s="196" t="s">
        <v>3690</v>
      </c>
      <c r="D1532" s="197" t="s">
        <v>3504</v>
      </c>
      <c r="E1532" s="213">
        <v>230000</v>
      </c>
      <c r="F1532" s="191"/>
    </row>
    <row r="1533" spans="1:9" ht="15.75" x14ac:dyDescent="0.25">
      <c r="A1533" s="197">
        <v>67</v>
      </c>
      <c r="B1533" s="195" t="s">
        <v>3840</v>
      </c>
      <c r="C1533" s="196" t="s">
        <v>3691</v>
      </c>
      <c r="D1533" s="197" t="s">
        <v>3769</v>
      </c>
      <c r="E1533" s="213">
        <v>560000</v>
      </c>
      <c r="F1533" s="191"/>
      <c r="G1533" s="7">
        <v>560000</v>
      </c>
    </row>
    <row r="1534" spans="1:9" ht="15.75" x14ac:dyDescent="0.25">
      <c r="A1534" s="197">
        <v>68</v>
      </c>
      <c r="B1534" s="195" t="s">
        <v>3841</v>
      </c>
      <c r="C1534" s="196" t="s">
        <v>3691</v>
      </c>
      <c r="D1534" s="197" t="s">
        <v>3504</v>
      </c>
      <c r="E1534" s="213">
        <v>230000</v>
      </c>
      <c r="F1534" s="191"/>
      <c r="G1534" s="7">
        <v>230000</v>
      </c>
      <c r="I1534">
        <f>2240+920</f>
        <v>3160</v>
      </c>
    </row>
    <row r="1535" spans="1:9" ht="15.75" x14ac:dyDescent="0.25">
      <c r="A1535" s="197">
        <v>69</v>
      </c>
      <c r="B1535" s="195" t="s">
        <v>3842</v>
      </c>
      <c r="C1535" s="196" t="s">
        <v>3692</v>
      </c>
      <c r="D1535" s="197" t="s">
        <v>3504</v>
      </c>
      <c r="E1535" s="213">
        <v>230000</v>
      </c>
      <c r="F1535" s="191"/>
      <c r="G1535" s="7">
        <v>230000</v>
      </c>
    </row>
    <row r="1536" spans="1:9" ht="15.75" x14ac:dyDescent="0.25">
      <c r="A1536" s="197">
        <v>70</v>
      </c>
      <c r="B1536" s="195" t="s">
        <v>3843</v>
      </c>
      <c r="C1536" s="196" t="s">
        <v>3692</v>
      </c>
      <c r="D1536" s="197" t="s">
        <v>3769</v>
      </c>
      <c r="E1536" s="213">
        <v>560000</v>
      </c>
      <c r="F1536" s="191"/>
      <c r="G1536" s="7">
        <v>560000</v>
      </c>
    </row>
    <row r="1537" spans="1:11" ht="15.75" x14ac:dyDescent="0.25">
      <c r="A1537" s="197">
        <v>71</v>
      </c>
      <c r="B1537" s="195" t="s">
        <v>3844</v>
      </c>
      <c r="C1537" s="196" t="s">
        <v>3693</v>
      </c>
      <c r="D1537" s="197" t="s">
        <v>3769</v>
      </c>
      <c r="E1537" s="213">
        <v>560000</v>
      </c>
      <c r="F1537" s="191"/>
      <c r="G1537" s="54">
        <f>SUM(G1467:G1536)</f>
        <v>18710000</v>
      </c>
    </row>
    <row r="1538" spans="1:11" ht="15.75" x14ac:dyDescent="0.25">
      <c r="A1538" s="197">
        <v>72</v>
      </c>
      <c r="B1538" s="195" t="s">
        <v>3845</v>
      </c>
      <c r="C1538" s="196" t="s">
        <v>3693</v>
      </c>
      <c r="D1538" s="197" t="s">
        <v>3504</v>
      </c>
      <c r="E1538" s="213">
        <v>230000</v>
      </c>
      <c r="F1538" s="191"/>
      <c r="G1538" t="s">
        <v>413</v>
      </c>
    </row>
    <row r="1539" spans="1:11" ht="15.75" x14ac:dyDescent="0.25">
      <c r="A1539" s="197">
        <v>73</v>
      </c>
      <c r="B1539" s="195" t="s">
        <v>3846</v>
      </c>
      <c r="C1539" s="196" t="s">
        <v>3694</v>
      </c>
      <c r="D1539" s="197" t="s">
        <v>3354</v>
      </c>
      <c r="E1539" s="213">
        <v>935000</v>
      </c>
      <c r="F1539" s="191"/>
    </row>
    <row r="1540" spans="1:11" ht="15.75" x14ac:dyDescent="0.25">
      <c r="A1540" s="197">
        <v>74</v>
      </c>
      <c r="B1540" s="195" t="s">
        <v>3847</v>
      </c>
      <c r="C1540" s="196" t="s">
        <v>3695</v>
      </c>
      <c r="D1540" s="197" t="s">
        <v>3769</v>
      </c>
      <c r="E1540" s="213">
        <v>560000</v>
      </c>
      <c r="F1540" s="191"/>
      <c r="J1540">
        <f>790*5</f>
        <v>3950</v>
      </c>
      <c r="K1540">
        <f>790*3</f>
        <v>2370</v>
      </c>
    </row>
    <row r="1541" spans="1:11" ht="15.75" x14ac:dyDescent="0.25">
      <c r="A1541" s="197">
        <v>75</v>
      </c>
      <c r="B1541" s="195" t="s">
        <v>3848</v>
      </c>
      <c r="C1541" s="196" t="s">
        <v>3695</v>
      </c>
      <c r="D1541" s="197" t="s">
        <v>3504</v>
      </c>
      <c r="E1541" s="213">
        <v>230000</v>
      </c>
      <c r="F1541" s="191"/>
    </row>
    <row r="1542" spans="1:11" ht="15.75" x14ac:dyDescent="0.25">
      <c r="A1542" s="197">
        <v>76</v>
      </c>
      <c r="B1542" s="195" t="s">
        <v>3849</v>
      </c>
      <c r="C1542" s="196" t="s">
        <v>3696</v>
      </c>
      <c r="D1542" s="197" t="s">
        <v>3504</v>
      </c>
      <c r="E1542" s="213">
        <v>230000</v>
      </c>
      <c r="F1542" s="191"/>
      <c r="H1542">
        <f>560*3</f>
        <v>1680</v>
      </c>
    </row>
    <row r="1543" spans="1:11" ht="15.75" x14ac:dyDescent="0.25">
      <c r="A1543" s="197">
        <v>77</v>
      </c>
      <c r="B1543" s="195" t="s">
        <v>3850</v>
      </c>
      <c r="C1543" s="196" t="s">
        <v>3696</v>
      </c>
      <c r="D1543" s="197" t="s">
        <v>3769</v>
      </c>
      <c r="E1543" s="213">
        <v>560000</v>
      </c>
      <c r="F1543" s="191"/>
      <c r="H1543">
        <v>690</v>
      </c>
    </row>
    <row r="1544" spans="1:11" ht="15.75" x14ac:dyDescent="0.25">
      <c r="A1544" s="197">
        <v>78</v>
      </c>
      <c r="B1544" s="195" t="s">
        <v>3851</v>
      </c>
      <c r="C1544" s="196" t="s">
        <v>3697</v>
      </c>
      <c r="D1544" s="197" t="s">
        <v>3769</v>
      </c>
      <c r="E1544" s="213">
        <v>560000</v>
      </c>
      <c r="F1544" s="191"/>
      <c r="H1544">
        <f>H1542+H1543</f>
        <v>2370</v>
      </c>
    </row>
    <row r="1545" spans="1:11" ht="15.75" x14ac:dyDescent="0.25">
      <c r="A1545" s="197">
        <v>79</v>
      </c>
      <c r="B1545" s="195" t="s">
        <v>3852</v>
      </c>
      <c r="C1545" s="196" t="s">
        <v>3697</v>
      </c>
      <c r="D1545" s="197" t="s">
        <v>3504</v>
      </c>
      <c r="E1545" s="213">
        <v>230000</v>
      </c>
      <c r="F1545" s="191"/>
    </row>
    <row r="1546" spans="1:11" ht="15.75" x14ac:dyDescent="0.25">
      <c r="A1546" s="197">
        <v>80</v>
      </c>
      <c r="B1546" s="195" t="s">
        <v>3853</v>
      </c>
      <c r="C1546" s="196" t="s">
        <v>3698</v>
      </c>
      <c r="D1546" s="197" t="s">
        <v>3504</v>
      </c>
      <c r="E1546" s="213">
        <v>230000</v>
      </c>
      <c r="F1546" s="191"/>
    </row>
    <row r="1547" spans="1:11" ht="15.75" x14ac:dyDescent="0.25">
      <c r="A1547" s="197">
        <v>81</v>
      </c>
      <c r="B1547" s="195" t="s">
        <v>3854</v>
      </c>
      <c r="C1547" s="196" t="s">
        <v>3698</v>
      </c>
      <c r="D1547" s="197" t="s">
        <v>3769</v>
      </c>
      <c r="E1547" s="213">
        <v>560000</v>
      </c>
      <c r="F1547" s="191"/>
    </row>
    <row r="1548" spans="1:11" ht="15.75" x14ac:dyDescent="0.25">
      <c r="A1548" s="197">
        <v>82</v>
      </c>
      <c r="B1548" s="195" t="s">
        <v>3855</v>
      </c>
      <c r="C1548" s="196" t="s">
        <v>3699</v>
      </c>
      <c r="D1548" s="197" t="s">
        <v>4482</v>
      </c>
      <c r="E1548" s="213">
        <v>640000</v>
      </c>
      <c r="F1548" s="191"/>
    </row>
    <row r="1549" spans="1:11" ht="15.75" x14ac:dyDescent="0.25">
      <c r="A1549" s="197">
        <v>83</v>
      </c>
      <c r="B1549" s="195" t="s">
        <v>3856</v>
      </c>
      <c r="C1549" s="196" t="s">
        <v>3700</v>
      </c>
      <c r="D1549" s="197" t="s">
        <v>3769</v>
      </c>
      <c r="E1549" s="213">
        <v>560000</v>
      </c>
      <c r="F1549" s="191"/>
    </row>
    <row r="1550" spans="1:11" ht="15.75" x14ac:dyDescent="0.25">
      <c r="A1550" s="197">
        <v>84</v>
      </c>
      <c r="B1550" s="195" t="s">
        <v>3857</v>
      </c>
      <c r="C1550" s="196" t="s">
        <v>3700</v>
      </c>
      <c r="D1550" s="197" t="s">
        <v>3504</v>
      </c>
      <c r="E1550" s="213">
        <v>230000</v>
      </c>
      <c r="F1550" s="191"/>
    </row>
    <row r="1551" spans="1:11" ht="15.75" x14ac:dyDescent="0.25">
      <c r="A1551" s="197">
        <v>85</v>
      </c>
      <c r="B1551" s="195" t="s">
        <v>3858</v>
      </c>
      <c r="C1551" s="196" t="s">
        <v>3701</v>
      </c>
      <c r="D1551" s="197" t="s">
        <v>3504</v>
      </c>
      <c r="E1551" s="213">
        <v>230000</v>
      </c>
      <c r="F1551" s="191"/>
    </row>
    <row r="1552" spans="1:11" ht="15.75" x14ac:dyDescent="0.25">
      <c r="A1552" s="197">
        <v>86</v>
      </c>
      <c r="B1552" s="195" t="s">
        <v>3859</v>
      </c>
      <c r="C1552" s="196" t="s">
        <v>3701</v>
      </c>
      <c r="D1552" s="197" t="s">
        <v>3769</v>
      </c>
      <c r="E1552" s="213">
        <v>560000</v>
      </c>
      <c r="F1552" s="191"/>
    </row>
    <row r="1553" spans="1:6" ht="15.75" x14ac:dyDescent="0.25">
      <c r="A1553" s="197">
        <v>87</v>
      </c>
      <c r="B1553" s="195" t="s">
        <v>3860</v>
      </c>
      <c r="C1553" s="196" t="s">
        <v>3702</v>
      </c>
      <c r="D1553" s="197" t="s">
        <v>3769</v>
      </c>
      <c r="E1553" s="213">
        <v>560000</v>
      </c>
      <c r="F1553" s="191"/>
    </row>
    <row r="1554" spans="1:6" ht="15.75" x14ac:dyDescent="0.25">
      <c r="A1554" s="197">
        <v>88</v>
      </c>
      <c r="B1554" s="195" t="s">
        <v>3861</v>
      </c>
      <c r="C1554" s="196" t="s">
        <v>3702</v>
      </c>
      <c r="D1554" s="197" t="s">
        <v>3504</v>
      </c>
      <c r="E1554" s="213">
        <v>230000</v>
      </c>
      <c r="F1554" s="191"/>
    </row>
    <row r="1555" spans="1:6" ht="15.75" x14ac:dyDescent="0.25">
      <c r="A1555" s="197">
        <v>89</v>
      </c>
      <c r="B1555" s="195" t="s">
        <v>3862</v>
      </c>
      <c r="C1555" s="196" t="s">
        <v>3703</v>
      </c>
      <c r="D1555" s="197" t="s">
        <v>3769</v>
      </c>
      <c r="E1555" s="213">
        <v>560000</v>
      </c>
      <c r="F1555" s="191"/>
    </row>
    <row r="1556" spans="1:6" ht="15.75" x14ac:dyDescent="0.25">
      <c r="A1556" s="197">
        <v>90</v>
      </c>
      <c r="B1556" s="195" t="s">
        <v>3863</v>
      </c>
      <c r="C1556" s="196" t="s">
        <v>3703</v>
      </c>
      <c r="D1556" s="197" t="s">
        <v>3504</v>
      </c>
      <c r="E1556" s="213">
        <v>230000</v>
      </c>
      <c r="F1556" s="191"/>
    </row>
    <row r="1557" spans="1:6" ht="15.75" x14ac:dyDescent="0.25">
      <c r="A1557" s="197">
        <v>91</v>
      </c>
      <c r="B1557" s="195" t="s">
        <v>3864</v>
      </c>
      <c r="C1557" s="196" t="s">
        <v>3704</v>
      </c>
      <c r="D1557" s="197" t="s">
        <v>2576</v>
      </c>
      <c r="E1557" s="213">
        <v>430000</v>
      </c>
      <c r="F1557" s="191"/>
    </row>
    <row r="1558" spans="1:6" ht="15.75" x14ac:dyDescent="0.25">
      <c r="A1558" s="197">
        <v>92</v>
      </c>
      <c r="B1558" s="195" t="s">
        <v>3865</v>
      </c>
      <c r="C1558" s="196" t="s">
        <v>3705</v>
      </c>
      <c r="D1558" s="197" t="s">
        <v>3769</v>
      </c>
      <c r="E1558" s="213">
        <v>560000</v>
      </c>
      <c r="F1558" s="191"/>
    </row>
    <row r="1559" spans="1:6" ht="15.75" x14ac:dyDescent="0.25">
      <c r="A1559" s="197">
        <v>93</v>
      </c>
      <c r="B1559" s="195" t="s">
        <v>3866</v>
      </c>
      <c r="C1559" s="196" t="s">
        <v>3705</v>
      </c>
      <c r="D1559" s="197" t="s">
        <v>3504</v>
      </c>
      <c r="E1559" s="213">
        <v>230000</v>
      </c>
      <c r="F1559" s="191"/>
    </row>
    <row r="1560" spans="1:6" ht="15.75" x14ac:dyDescent="0.25">
      <c r="A1560" s="197">
        <v>94</v>
      </c>
      <c r="B1560" s="195" t="s">
        <v>3867</v>
      </c>
      <c r="C1560" s="196" t="s">
        <v>3706</v>
      </c>
      <c r="D1560" s="197" t="s">
        <v>3504</v>
      </c>
      <c r="E1560" s="213">
        <v>230000</v>
      </c>
      <c r="F1560" s="191"/>
    </row>
    <row r="1561" spans="1:6" ht="15.75" x14ac:dyDescent="0.25">
      <c r="A1561" s="197">
        <v>95</v>
      </c>
      <c r="B1561" s="195" t="s">
        <v>3868</v>
      </c>
      <c r="C1561" s="196" t="s">
        <v>3706</v>
      </c>
      <c r="D1561" s="197" t="s">
        <v>3769</v>
      </c>
      <c r="E1561" s="213">
        <v>560000</v>
      </c>
      <c r="F1561" s="191"/>
    </row>
    <row r="1562" spans="1:6" ht="15.75" x14ac:dyDescent="0.25">
      <c r="A1562" s="197">
        <v>96</v>
      </c>
      <c r="B1562" s="195" t="s">
        <v>3869</v>
      </c>
      <c r="C1562" s="196" t="s">
        <v>2796</v>
      </c>
      <c r="D1562" s="197" t="s">
        <v>3769</v>
      </c>
      <c r="E1562" s="213">
        <v>560000</v>
      </c>
      <c r="F1562" s="191"/>
    </row>
    <row r="1563" spans="1:6" ht="15.75" x14ac:dyDescent="0.25">
      <c r="A1563" s="197">
        <v>97</v>
      </c>
      <c r="B1563" s="195" t="s">
        <v>3870</v>
      </c>
      <c r="C1563" s="196" t="s">
        <v>2796</v>
      </c>
      <c r="D1563" s="197" t="s">
        <v>3504</v>
      </c>
      <c r="E1563" s="213">
        <v>230000</v>
      </c>
      <c r="F1563" s="191"/>
    </row>
    <row r="1564" spans="1:6" ht="15.75" x14ac:dyDescent="0.25">
      <c r="A1564" s="197">
        <v>98</v>
      </c>
      <c r="B1564" s="195" t="s">
        <v>3871</v>
      </c>
      <c r="C1564" s="196" t="s">
        <v>3707</v>
      </c>
      <c r="D1564" s="197" t="s">
        <v>3504</v>
      </c>
      <c r="E1564" s="213">
        <v>230000</v>
      </c>
      <c r="F1564" s="191"/>
    </row>
    <row r="1565" spans="1:6" ht="15.75" x14ac:dyDescent="0.25">
      <c r="A1565" s="197">
        <v>99</v>
      </c>
      <c r="B1565" s="195" t="s">
        <v>3872</v>
      </c>
      <c r="C1565" s="196" t="s">
        <v>3707</v>
      </c>
      <c r="D1565" s="197" t="s">
        <v>3769</v>
      </c>
      <c r="E1565" s="213">
        <v>560000</v>
      </c>
      <c r="F1565" s="191"/>
    </row>
    <row r="1566" spans="1:6" ht="15.75" x14ac:dyDescent="0.25">
      <c r="A1566" s="197">
        <v>100</v>
      </c>
      <c r="B1566" s="195" t="s">
        <v>3873</v>
      </c>
      <c r="C1566" s="196" t="s">
        <v>3708</v>
      </c>
      <c r="D1566" s="197" t="s">
        <v>3769</v>
      </c>
      <c r="E1566" s="213">
        <v>560000</v>
      </c>
      <c r="F1566" s="191"/>
    </row>
    <row r="1567" spans="1:6" ht="15.75" x14ac:dyDescent="0.25">
      <c r="A1567" s="197">
        <v>101</v>
      </c>
      <c r="B1567" s="195" t="s">
        <v>3874</v>
      </c>
      <c r="C1567" s="196" t="s">
        <v>3708</v>
      </c>
      <c r="D1567" s="197" t="s">
        <v>3504</v>
      </c>
      <c r="E1567" s="213">
        <v>230000</v>
      </c>
      <c r="F1567" s="191"/>
    </row>
    <row r="1568" spans="1:6" ht="15.75" x14ac:dyDescent="0.25">
      <c r="A1568" s="197">
        <v>102</v>
      </c>
      <c r="B1568" s="195" t="s">
        <v>3875</v>
      </c>
      <c r="C1568" s="196" t="s">
        <v>3709</v>
      </c>
      <c r="D1568" s="197" t="s">
        <v>3504</v>
      </c>
      <c r="E1568" s="213">
        <v>230000</v>
      </c>
      <c r="F1568" s="191"/>
    </row>
    <row r="1569" spans="1:6" ht="15.75" x14ac:dyDescent="0.25">
      <c r="A1569" s="197">
        <v>103</v>
      </c>
      <c r="B1569" s="195" t="s">
        <v>3876</v>
      </c>
      <c r="C1569" s="196" t="s">
        <v>3709</v>
      </c>
      <c r="D1569" s="197" t="s">
        <v>3769</v>
      </c>
      <c r="E1569" s="213">
        <v>560000</v>
      </c>
      <c r="F1569" s="191"/>
    </row>
    <row r="1570" spans="1:6" ht="15.75" x14ac:dyDescent="0.25">
      <c r="A1570" s="197">
        <v>104</v>
      </c>
      <c r="B1570" s="195" t="s">
        <v>3877</v>
      </c>
      <c r="C1570" s="196" t="s">
        <v>3710</v>
      </c>
      <c r="D1570" s="197" t="s">
        <v>3769</v>
      </c>
      <c r="E1570" s="213">
        <v>560000</v>
      </c>
      <c r="F1570" s="191"/>
    </row>
    <row r="1571" spans="1:6" ht="15.75" x14ac:dyDescent="0.25">
      <c r="A1571" s="197">
        <v>105</v>
      </c>
      <c r="B1571" s="195" t="s">
        <v>3878</v>
      </c>
      <c r="C1571" s="196" t="s">
        <v>3711</v>
      </c>
      <c r="D1571" s="197" t="s">
        <v>3769</v>
      </c>
      <c r="E1571" s="213">
        <v>560000</v>
      </c>
      <c r="F1571" s="191"/>
    </row>
    <row r="1572" spans="1:6" ht="15.75" x14ac:dyDescent="0.25">
      <c r="A1572" s="197">
        <v>106</v>
      </c>
      <c r="B1572" s="195" t="s">
        <v>3879</v>
      </c>
      <c r="C1572" s="196" t="s">
        <v>3711</v>
      </c>
      <c r="D1572" s="197" t="s">
        <v>3504</v>
      </c>
      <c r="E1572" s="213">
        <v>230000</v>
      </c>
      <c r="F1572" s="191"/>
    </row>
    <row r="1573" spans="1:6" ht="15.75" x14ac:dyDescent="0.25">
      <c r="A1573" s="197">
        <v>107</v>
      </c>
      <c r="B1573" s="195" t="s">
        <v>3880</v>
      </c>
      <c r="C1573" s="196" t="s">
        <v>3712</v>
      </c>
      <c r="D1573" s="197" t="s">
        <v>3771</v>
      </c>
      <c r="E1573" s="213">
        <v>845000</v>
      </c>
      <c r="F1573" s="191"/>
    </row>
    <row r="1574" spans="1:6" ht="15.75" x14ac:dyDescent="0.25">
      <c r="A1574" s="197">
        <v>108</v>
      </c>
      <c r="B1574" s="195" t="s">
        <v>3881</v>
      </c>
      <c r="C1574" s="196" t="s">
        <v>3713</v>
      </c>
      <c r="D1574" s="197" t="s">
        <v>3769</v>
      </c>
      <c r="E1574" s="213">
        <v>560000</v>
      </c>
      <c r="F1574" s="191"/>
    </row>
    <row r="1575" spans="1:6" ht="15.75" x14ac:dyDescent="0.25">
      <c r="A1575" s="197">
        <v>109</v>
      </c>
      <c r="B1575" s="195" t="s">
        <v>3882</v>
      </c>
      <c r="C1575" s="196" t="s">
        <v>3713</v>
      </c>
      <c r="D1575" s="197" t="s">
        <v>3504</v>
      </c>
      <c r="E1575" s="213">
        <v>230000</v>
      </c>
      <c r="F1575" s="191"/>
    </row>
    <row r="1576" spans="1:6" ht="15.75" x14ac:dyDescent="0.25">
      <c r="A1576" s="197">
        <v>110</v>
      </c>
      <c r="B1576" s="195" t="s">
        <v>3883</v>
      </c>
      <c r="C1576" s="196" t="s">
        <v>3714</v>
      </c>
      <c r="D1576" s="197" t="s">
        <v>3504</v>
      </c>
      <c r="E1576" s="213">
        <v>230000</v>
      </c>
      <c r="F1576" s="191"/>
    </row>
    <row r="1577" spans="1:6" ht="15.75" x14ac:dyDescent="0.25">
      <c r="A1577" s="197">
        <v>111</v>
      </c>
      <c r="B1577" s="195" t="s">
        <v>3884</v>
      </c>
      <c r="C1577" s="196" t="s">
        <v>3714</v>
      </c>
      <c r="D1577" s="197" t="s">
        <v>3769</v>
      </c>
      <c r="E1577" s="213">
        <v>560000</v>
      </c>
      <c r="F1577" s="191"/>
    </row>
    <row r="1578" spans="1:6" ht="15.75" x14ac:dyDescent="0.25">
      <c r="A1578" s="197">
        <v>112</v>
      </c>
      <c r="B1578" s="195" t="s">
        <v>3885</v>
      </c>
      <c r="C1578" s="192" t="s">
        <v>3715</v>
      </c>
      <c r="D1578" s="197" t="s">
        <v>3769</v>
      </c>
      <c r="E1578" s="213">
        <v>560000</v>
      </c>
      <c r="F1578" s="191"/>
    </row>
    <row r="1579" spans="1:6" ht="15.75" x14ac:dyDescent="0.25">
      <c r="A1579" s="197">
        <v>113</v>
      </c>
      <c r="B1579" s="195" t="s">
        <v>3886</v>
      </c>
      <c r="C1579" s="192" t="s">
        <v>3715</v>
      </c>
      <c r="D1579" s="197" t="s">
        <v>3504</v>
      </c>
      <c r="E1579" s="213">
        <v>230000</v>
      </c>
      <c r="F1579" s="191"/>
    </row>
    <row r="1580" spans="1:6" ht="15.75" x14ac:dyDescent="0.25">
      <c r="A1580" s="197">
        <v>114</v>
      </c>
      <c r="B1580" s="195" t="s">
        <v>3887</v>
      </c>
      <c r="C1580" s="196" t="s">
        <v>3716</v>
      </c>
      <c r="D1580" s="197" t="s">
        <v>3769</v>
      </c>
      <c r="E1580" s="213">
        <v>560000</v>
      </c>
      <c r="F1580" s="191"/>
    </row>
    <row r="1581" spans="1:6" ht="15.75" x14ac:dyDescent="0.25">
      <c r="A1581" s="197">
        <v>115</v>
      </c>
      <c r="B1581" s="195" t="s">
        <v>3888</v>
      </c>
      <c r="C1581" s="196" t="s">
        <v>3716</v>
      </c>
      <c r="D1581" s="197" t="s">
        <v>3504</v>
      </c>
      <c r="E1581" s="213">
        <v>230000</v>
      </c>
      <c r="F1581" s="191"/>
    </row>
    <row r="1582" spans="1:6" ht="15.75" x14ac:dyDescent="0.25">
      <c r="A1582" s="197">
        <v>116</v>
      </c>
      <c r="B1582" s="195" t="s">
        <v>3889</v>
      </c>
      <c r="C1582" s="196" t="s">
        <v>3710</v>
      </c>
      <c r="D1582" s="197" t="s">
        <v>3504</v>
      </c>
      <c r="E1582" s="213">
        <v>230000</v>
      </c>
      <c r="F1582" s="191"/>
    </row>
    <row r="1583" spans="1:6" ht="15.75" x14ac:dyDescent="0.25">
      <c r="A1583" s="197">
        <v>117</v>
      </c>
      <c r="B1583" s="195" t="s">
        <v>3890</v>
      </c>
      <c r="C1583" s="196" t="s">
        <v>4103</v>
      </c>
      <c r="D1583" s="197" t="s">
        <v>3769</v>
      </c>
      <c r="E1583" s="213">
        <v>5600000</v>
      </c>
      <c r="F1583" s="199" t="s">
        <v>4095</v>
      </c>
    </row>
    <row r="1584" spans="1:6" ht="15.75" x14ac:dyDescent="0.25">
      <c r="A1584" s="197">
        <v>118</v>
      </c>
      <c r="B1584" s="195" t="s">
        <v>3891</v>
      </c>
      <c r="C1584" s="196" t="s">
        <v>4103</v>
      </c>
      <c r="D1584" s="197" t="s">
        <v>3504</v>
      </c>
      <c r="E1584" s="213">
        <v>2300000</v>
      </c>
      <c r="F1584" s="199" t="s">
        <v>4094</v>
      </c>
    </row>
    <row r="1585" spans="1:6" ht="15.75" x14ac:dyDescent="0.25">
      <c r="A1585" s="197">
        <v>119</v>
      </c>
      <c r="B1585" s="195" t="s">
        <v>3892</v>
      </c>
      <c r="C1585" s="196" t="s">
        <v>3718</v>
      </c>
      <c r="D1585" s="197" t="s">
        <v>3504</v>
      </c>
      <c r="E1585" s="213">
        <v>230000</v>
      </c>
      <c r="F1585" s="191"/>
    </row>
    <row r="1586" spans="1:6" ht="15.75" x14ac:dyDescent="0.25">
      <c r="A1586" s="197">
        <v>120</v>
      </c>
      <c r="B1586" s="195" t="s">
        <v>3893</v>
      </c>
      <c r="C1586" s="196" t="s">
        <v>3718</v>
      </c>
      <c r="D1586" s="200" t="s">
        <v>3769</v>
      </c>
      <c r="E1586" s="213">
        <v>560000</v>
      </c>
      <c r="F1586" s="191"/>
    </row>
    <row r="1587" spans="1:6" ht="15.75" x14ac:dyDescent="0.25">
      <c r="A1587" s="197">
        <v>121</v>
      </c>
      <c r="B1587" s="195" t="s">
        <v>3894</v>
      </c>
      <c r="C1587" s="196" t="s">
        <v>3719</v>
      </c>
      <c r="D1587" s="200" t="s">
        <v>3772</v>
      </c>
      <c r="E1587" s="213">
        <v>720000</v>
      </c>
      <c r="F1587" s="191"/>
    </row>
    <row r="1588" spans="1:6" ht="15.75" x14ac:dyDescent="0.25">
      <c r="A1588" s="197">
        <v>122</v>
      </c>
      <c r="B1588" s="195" t="s">
        <v>3895</v>
      </c>
      <c r="C1588" s="196" t="s">
        <v>3717</v>
      </c>
      <c r="D1588" s="200" t="s">
        <v>3770</v>
      </c>
      <c r="E1588" s="213">
        <v>1920000</v>
      </c>
      <c r="F1588" s="191" t="s">
        <v>4099</v>
      </c>
    </row>
    <row r="1589" spans="1:6" ht="15.75" x14ac:dyDescent="0.25">
      <c r="A1589" s="197">
        <v>123</v>
      </c>
      <c r="B1589" s="195" t="s">
        <v>3896</v>
      </c>
      <c r="C1589" s="196" t="s">
        <v>3717</v>
      </c>
      <c r="D1589" s="199" t="s">
        <v>3773</v>
      </c>
      <c r="E1589" s="213">
        <v>450000</v>
      </c>
      <c r="F1589" s="191"/>
    </row>
    <row r="1590" spans="1:6" ht="15.75" x14ac:dyDescent="0.25">
      <c r="A1590" s="197">
        <v>124</v>
      </c>
      <c r="B1590" s="195" t="s">
        <v>3897</v>
      </c>
      <c r="C1590" s="196" t="s">
        <v>3720</v>
      </c>
      <c r="D1590" s="197" t="s">
        <v>3769</v>
      </c>
      <c r="E1590" s="213">
        <v>560000</v>
      </c>
      <c r="F1590" s="191"/>
    </row>
    <row r="1591" spans="1:6" ht="15.75" x14ac:dyDescent="0.25">
      <c r="A1591" s="197">
        <v>125</v>
      </c>
      <c r="B1591" s="195" t="s">
        <v>3898</v>
      </c>
      <c r="C1591" s="196" t="s">
        <v>3720</v>
      </c>
      <c r="D1591" s="197" t="s">
        <v>3504</v>
      </c>
      <c r="E1591" s="213">
        <v>230000</v>
      </c>
      <c r="F1591" s="191"/>
    </row>
    <row r="1592" spans="1:6" ht="15.75" x14ac:dyDescent="0.25">
      <c r="A1592" s="197">
        <v>126</v>
      </c>
      <c r="B1592" s="195" t="s">
        <v>3899</v>
      </c>
      <c r="C1592" s="196" t="s">
        <v>3721</v>
      </c>
      <c r="D1592" s="197" t="s">
        <v>3504</v>
      </c>
      <c r="E1592" s="213">
        <v>230000</v>
      </c>
      <c r="F1592" s="191"/>
    </row>
    <row r="1593" spans="1:6" ht="15.75" x14ac:dyDescent="0.25">
      <c r="A1593" s="197">
        <v>127</v>
      </c>
      <c r="B1593" s="195" t="s">
        <v>3900</v>
      </c>
      <c r="C1593" s="196" t="s">
        <v>3721</v>
      </c>
      <c r="D1593" s="197" t="s">
        <v>3769</v>
      </c>
      <c r="E1593" s="213">
        <v>560000</v>
      </c>
      <c r="F1593" s="191"/>
    </row>
    <row r="1594" spans="1:6" ht="15.75" x14ac:dyDescent="0.25">
      <c r="A1594" s="197">
        <v>128</v>
      </c>
      <c r="B1594" s="195" t="s">
        <v>3901</v>
      </c>
      <c r="C1594" s="196" t="s">
        <v>3722</v>
      </c>
      <c r="D1594" s="197" t="s">
        <v>2576</v>
      </c>
      <c r="E1594" s="213">
        <v>430000</v>
      </c>
      <c r="F1594" s="191"/>
    </row>
    <row r="1595" spans="1:6" ht="15.75" x14ac:dyDescent="0.25">
      <c r="A1595" s="197">
        <v>129</v>
      </c>
      <c r="B1595" s="195" t="s">
        <v>3902</v>
      </c>
      <c r="C1595" s="196" t="s">
        <v>3723</v>
      </c>
      <c r="D1595" s="197" t="s">
        <v>3769</v>
      </c>
      <c r="E1595" s="213">
        <v>560000</v>
      </c>
      <c r="F1595" s="191"/>
    </row>
    <row r="1596" spans="1:6" ht="15.75" x14ac:dyDescent="0.25">
      <c r="A1596" s="197">
        <v>130</v>
      </c>
      <c r="B1596" s="195" t="s">
        <v>3903</v>
      </c>
      <c r="C1596" s="196" t="s">
        <v>3723</v>
      </c>
      <c r="D1596" s="197" t="s">
        <v>3504</v>
      </c>
      <c r="E1596" s="213">
        <v>230000</v>
      </c>
      <c r="F1596" s="191"/>
    </row>
    <row r="1597" spans="1:6" ht="15.75" x14ac:dyDescent="0.25">
      <c r="A1597" s="197">
        <v>131</v>
      </c>
      <c r="B1597" s="195" t="s">
        <v>3904</v>
      </c>
      <c r="C1597" s="192" t="s">
        <v>3724</v>
      </c>
      <c r="D1597" s="197" t="s">
        <v>3504</v>
      </c>
      <c r="E1597" s="213">
        <v>230000</v>
      </c>
      <c r="F1597" s="191"/>
    </row>
    <row r="1598" spans="1:6" ht="15.75" x14ac:dyDescent="0.25">
      <c r="A1598" s="197">
        <v>132</v>
      </c>
      <c r="B1598" s="195" t="s">
        <v>3905</v>
      </c>
      <c r="C1598" s="192" t="s">
        <v>3724</v>
      </c>
      <c r="D1598" s="197" t="s">
        <v>3769</v>
      </c>
      <c r="E1598" s="213">
        <v>560000</v>
      </c>
      <c r="F1598" s="191"/>
    </row>
    <row r="1599" spans="1:6" ht="15.75" x14ac:dyDescent="0.25">
      <c r="A1599" s="197">
        <v>133</v>
      </c>
      <c r="B1599" s="195" t="s">
        <v>3906</v>
      </c>
      <c r="C1599" s="196" t="s">
        <v>3725</v>
      </c>
      <c r="D1599" s="197" t="s">
        <v>3769</v>
      </c>
      <c r="E1599" s="213">
        <v>560000</v>
      </c>
      <c r="F1599" s="191"/>
    </row>
    <row r="1600" spans="1:6" ht="15.75" x14ac:dyDescent="0.25">
      <c r="A1600" s="197">
        <v>134</v>
      </c>
      <c r="B1600" s="195" t="s">
        <v>3907</v>
      </c>
      <c r="C1600" s="196" t="s">
        <v>3725</v>
      </c>
      <c r="D1600" s="197" t="s">
        <v>3504</v>
      </c>
      <c r="E1600" s="213">
        <v>230000</v>
      </c>
      <c r="F1600" s="191"/>
    </row>
    <row r="1601" spans="1:6" ht="15.75" x14ac:dyDescent="0.25">
      <c r="A1601" s="197">
        <v>135</v>
      </c>
      <c r="B1601" s="195" t="s">
        <v>3908</v>
      </c>
      <c r="C1601" s="196" t="s">
        <v>3726</v>
      </c>
      <c r="D1601" s="197" t="s">
        <v>3769</v>
      </c>
      <c r="E1601" s="213">
        <v>560000</v>
      </c>
      <c r="F1601" s="191"/>
    </row>
    <row r="1602" spans="1:6" ht="15.75" x14ac:dyDescent="0.25">
      <c r="A1602" s="197">
        <v>136</v>
      </c>
      <c r="B1602" s="195" t="s">
        <v>3909</v>
      </c>
      <c r="C1602" s="196" t="s">
        <v>3726</v>
      </c>
      <c r="D1602" s="197" t="s">
        <v>3504</v>
      </c>
      <c r="E1602" s="213">
        <v>230000</v>
      </c>
      <c r="F1602" s="191"/>
    </row>
    <row r="1603" spans="1:6" ht="15.75" x14ac:dyDescent="0.25">
      <c r="A1603" s="197">
        <v>137</v>
      </c>
      <c r="B1603" s="195" t="s">
        <v>3910</v>
      </c>
      <c r="C1603" s="196" t="s">
        <v>3727</v>
      </c>
      <c r="D1603" s="197" t="s">
        <v>3504</v>
      </c>
      <c r="E1603" s="213">
        <v>230000</v>
      </c>
      <c r="F1603" s="191"/>
    </row>
    <row r="1604" spans="1:6" ht="15.75" x14ac:dyDescent="0.25">
      <c r="A1604" s="197">
        <v>138</v>
      </c>
      <c r="B1604" s="195" t="s">
        <v>3911</v>
      </c>
      <c r="C1604" s="196" t="s">
        <v>3727</v>
      </c>
      <c r="D1604" s="197" t="s">
        <v>3769</v>
      </c>
      <c r="E1604" s="213">
        <v>560000</v>
      </c>
      <c r="F1604" s="191"/>
    </row>
    <row r="1605" spans="1:6" ht="15.75" x14ac:dyDescent="0.25">
      <c r="A1605" s="197">
        <v>139</v>
      </c>
      <c r="B1605" s="195" t="s">
        <v>3912</v>
      </c>
      <c r="C1605" s="196" t="s">
        <v>3727</v>
      </c>
      <c r="D1605" s="197" t="s">
        <v>2576</v>
      </c>
      <c r="E1605" s="213">
        <v>430000</v>
      </c>
      <c r="F1605" s="191"/>
    </row>
    <row r="1606" spans="1:6" ht="15.75" x14ac:dyDescent="0.25">
      <c r="A1606" s="197">
        <v>140</v>
      </c>
      <c r="B1606" s="195" t="s">
        <v>3913</v>
      </c>
      <c r="C1606" s="196" t="s">
        <v>3728</v>
      </c>
      <c r="D1606" s="197" t="s">
        <v>1002</v>
      </c>
      <c r="E1606" s="213">
        <v>210000</v>
      </c>
      <c r="F1606" s="191"/>
    </row>
    <row r="1607" spans="1:6" ht="15.75" x14ac:dyDescent="0.25">
      <c r="A1607" s="197">
        <v>141</v>
      </c>
      <c r="B1607" s="195" t="s">
        <v>3914</v>
      </c>
      <c r="C1607" s="196" t="s">
        <v>3729</v>
      </c>
      <c r="D1607" s="197" t="s">
        <v>3504</v>
      </c>
      <c r="E1607" s="213">
        <v>230000</v>
      </c>
      <c r="F1607" s="191"/>
    </row>
    <row r="1608" spans="1:6" ht="15.75" x14ac:dyDescent="0.25">
      <c r="A1608" s="197">
        <v>142</v>
      </c>
      <c r="B1608" s="195" t="s">
        <v>3915</v>
      </c>
      <c r="C1608" s="196" t="s">
        <v>3729</v>
      </c>
      <c r="D1608" s="197" t="s">
        <v>3769</v>
      </c>
      <c r="E1608" s="213">
        <v>560000</v>
      </c>
      <c r="F1608" s="191"/>
    </row>
    <row r="1609" spans="1:6" ht="15.75" x14ac:dyDescent="0.25">
      <c r="A1609" s="197">
        <v>143</v>
      </c>
      <c r="B1609" s="195" t="s">
        <v>3916</v>
      </c>
      <c r="C1609" s="196" t="s">
        <v>3730</v>
      </c>
      <c r="D1609" s="197" t="s">
        <v>3769</v>
      </c>
      <c r="E1609" s="213">
        <v>560000</v>
      </c>
      <c r="F1609" s="191"/>
    </row>
    <row r="1610" spans="1:6" ht="15.75" x14ac:dyDescent="0.25">
      <c r="A1610" s="197">
        <v>144</v>
      </c>
      <c r="B1610" s="195" t="s">
        <v>3917</v>
      </c>
      <c r="C1610" s="196" t="s">
        <v>3730</v>
      </c>
      <c r="D1610" s="197" t="s">
        <v>3504</v>
      </c>
      <c r="E1610" s="213">
        <v>230000</v>
      </c>
      <c r="F1610" s="191"/>
    </row>
    <row r="1611" spans="1:6" ht="15.75" x14ac:dyDescent="0.25">
      <c r="A1611" s="197">
        <v>145</v>
      </c>
      <c r="B1611" s="195" t="s">
        <v>3918</v>
      </c>
      <c r="C1611" s="196" t="s">
        <v>3731</v>
      </c>
      <c r="D1611" s="197" t="s">
        <v>3504</v>
      </c>
      <c r="E1611" s="213">
        <v>230000</v>
      </c>
      <c r="F1611" s="191"/>
    </row>
    <row r="1612" spans="1:6" ht="15.75" x14ac:dyDescent="0.25">
      <c r="A1612" s="197">
        <v>146</v>
      </c>
      <c r="B1612" s="195" t="s">
        <v>3919</v>
      </c>
      <c r="C1612" s="196" t="s">
        <v>3731</v>
      </c>
      <c r="D1612" s="197" t="s">
        <v>3769</v>
      </c>
      <c r="E1612" s="213">
        <v>560000</v>
      </c>
      <c r="F1612" s="191"/>
    </row>
    <row r="1613" spans="1:6" ht="15.75" x14ac:dyDescent="0.25">
      <c r="A1613" s="197">
        <v>147</v>
      </c>
      <c r="B1613" s="195" t="s">
        <v>3920</v>
      </c>
      <c r="C1613" s="196" t="s">
        <v>3732</v>
      </c>
      <c r="D1613" s="197" t="s">
        <v>3769</v>
      </c>
      <c r="E1613" s="213">
        <v>560000</v>
      </c>
      <c r="F1613" s="191"/>
    </row>
    <row r="1614" spans="1:6" ht="15.75" x14ac:dyDescent="0.25">
      <c r="A1614" s="197">
        <v>148</v>
      </c>
      <c r="B1614" s="195" t="s">
        <v>3921</v>
      </c>
      <c r="C1614" s="196" t="s">
        <v>3732</v>
      </c>
      <c r="D1614" s="197" t="s">
        <v>3504</v>
      </c>
      <c r="E1614" s="213">
        <v>230000</v>
      </c>
      <c r="F1614" s="191"/>
    </row>
    <row r="1615" spans="1:6" ht="15.75" x14ac:dyDescent="0.25">
      <c r="A1615" s="197">
        <v>149</v>
      </c>
      <c r="B1615" s="195" t="s">
        <v>3922</v>
      </c>
      <c r="C1615" s="196" t="s">
        <v>3733</v>
      </c>
      <c r="D1615" s="197" t="s">
        <v>3504</v>
      </c>
      <c r="E1615" s="213">
        <v>230000</v>
      </c>
      <c r="F1615" s="191"/>
    </row>
    <row r="1616" spans="1:6" ht="15.75" x14ac:dyDescent="0.25">
      <c r="A1616" s="197">
        <v>150</v>
      </c>
      <c r="B1616" s="195" t="s">
        <v>3923</v>
      </c>
      <c r="C1616" s="196" t="s">
        <v>3733</v>
      </c>
      <c r="D1616" s="197" t="s">
        <v>3769</v>
      </c>
      <c r="E1616" s="213">
        <v>560000</v>
      </c>
      <c r="F1616" s="191"/>
    </row>
    <row r="1617" spans="1:6" ht="15.75" x14ac:dyDescent="0.25">
      <c r="A1617" s="197">
        <v>151</v>
      </c>
      <c r="B1617" s="195" t="s">
        <v>3924</v>
      </c>
      <c r="C1617" s="196" t="s">
        <v>3734</v>
      </c>
      <c r="D1617" s="197" t="s">
        <v>3769</v>
      </c>
      <c r="E1617" s="213">
        <v>560000</v>
      </c>
      <c r="F1617" s="191"/>
    </row>
    <row r="1618" spans="1:6" ht="15.75" x14ac:dyDescent="0.25">
      <c r="A1618" s="197">
        <v>152</v>
      </c>
      <c r="B1618" s="195" t="s">
        <v>3925</v>
      </c>
      <c r="C1618" s="196" t="s">
        <v>3734</v>
      </c>
      <c r="D1618" s="197" t="s">
        <v>3504</v>
      </c>
      <c r="E1618" s="213">
        <v>230000</v>
      </c>
      <c r="F1618" s="191"/>
    </row>
    <row r="1619" spans="1:6" ht="15.75" x14ac:dyDescent="0.25">
      <c r="A1619" s="197">
        <v>153</v>
      </c>
      <c r="B1619" s="195" t="s">
        <v>3926</v>
      </c>
      <c r="C1619" s="196" t="s">
        <v>3735</v>
      </c>
      <c r="D1619" s="197" t="s">
        <v>3504</v>
      </c>
      <c r="E1619" s="213">
        <v>230000</v>
      </c>
      <c r="F1619" s="191"/>
    </row>
    <row r="1620" spans="1:6" ht="15.75" x14ac:dyDescent="0.25">
      <c r="A1620" s="197">
        <v>154</v>
      </c>
      <c r="B1620" s="195" t="s">
        <v>3927</v>
      </c>
      <c r="C1620" s="196" t="s">
        <v>3735</v>
      </c>
      <c r="D1620" s="197" t="s">
        <v>3769</v>
      </c>
      <c r="E1620" s="213">
        <v>560000</v>
      </c>
      <c r="F1620" s="191"/>
    </row>
    <row r="1621" spans="1:6" ht="15.75" x14ac:dyDescent="0.25">
      <c r="A1621" s="197">
        <v>155</v>
      </c>
      <c r="B1621" s="195" t="s">
        <v>3928</v>
      </c>
      <c r="C1621" s="196" t="s">
        <v>3736</v>
      </c>
      <c r="D1621" s="197" t="s">
        <v>3769</v>
      </c>
      <c r="E1621" s="213">
        <v>560000</v>
      </c>
      <c r="F1621" s="191"/>
    </row>
    <row r="1622" spans="1:6" ht="15.75" x14ac:dyDescent="0.25">
      <c r="A1622" s="197">
        <v>156</v>
      </c>
      <c r="B1622" s="195" t="s">
        <v>3929</v>
      </c>
      <c r="C1622" s="196" t="s">
        <v>3736</v>
      </c>
      <c r="D1622" s="197" t="s">
        <v>3504</v>
      </c>
      <c r="E1622" s="213">
        <v>230000</v>
      </c>
      <c r="F1622" s="191"/>
    </row>
    <row r="1623" spans="1:6" ht="15.75" x14ac:dyDescent="0.25">
      <c r="A1623" s="197">
        <v>157</v>
      </c>
      <c r="B1623" s="195" t="s">
        <v>3930</v>
      </c>
      <c r="C1623" s="196" t="s">
        <v>3737</v>
      </c>
      <c r="D1623" s="197" t="s">
        <v>2575</v>
      </c>
      <c r="E1623" s="213">
        <v>400000</v>
      </c>
      <c r="F1623" s="191"/>
    </row>
    <row r="1624" spans="1:6" ht="15.75" x14ac:dyDescent="0.25">
      <c r="A1624" s="197">
        <v>158</v>
      </c>
      <c r="B1624" s="195" t="s">
        <v>3931</v>
      </c>
      <c r="C1624" s="196" t="s">
        <v>3738</v>
      </c>
      <c r="D1624" s="200" t="s">
        <v>3354</v>
      </c>
      <c r="E1624" s="213">
        <v>935000</v>
      </c>
      <c r="F1624" s="191"/>
    </row>
    <row r="1625" spans="1:6" ht="15.75" x14ac:dyDescent="0.25">
      <c r="A1625" s="197">
        <v>159</v>
      </c>
      <c r="B1625" s="195" t="s">
        <v>3932</v>
      </c>
      <c r="C1625" s="196" t="s">
        <v>3739</v>
      </c>
      <c r="D1625" s="200" t="s">
        <v>3354</v>
      </c>
      <c r="E1625" s="213">
        <v>935000</v>
      </c>
      <c r="F1625" s="191"/>
    </row>
    <row r="1626" spans="1:6" ht="15.75" x14ac:dyDescent="0.25">
      <c r="A1626" s="197">
        <v>160</v>
      </c>
      <c r="B1626" s="195" t="s">
        <v>3933</v>
      </c>
      <c r="C1626" s="196" t="s">
        <v>3740</v>
      </c>
      <c r="D1626" s="200" t="s">
        <v>3769</v>
      </c>
      <c r="E1626" s="213">
        <v>560000</v>
      </c>
      <c r="F1626" s="191"/>
    </row>
    <row r="1627" spans="1:6" ht="15.75" x14ac:dyDescent="0.25">
      <c r="A1627" s="197">
        <v>161</v>
      </c>
      <c r="B1627" s="195" t="s">
        <v>3934</v>
      </c>
      <c r="C1627" s="196" t="s">
        <v>3740</v>
      </c>
      <c r="D1627" s="200" t="s">
        <v>3504</v>
      </c>
      <c r="E1627" s="213">
        <v>230000</v>
      </c>
      <c r="F1627" s="191"/>
    </row>
    <row r="1628" spans="1:6" ht="15.75" x14ac:dyDescent="0.25">
      <c r="A1628" s="197">
        <v>162</v>
      </c>
      <c r="B1628" s="195" t="s">
        <v>3935</v>
      </c>
      <c r="C1628" s="196" t="s">
        <v>3741</v>
      </c>
      <c r="D1628" s="200" t="s">
        <v>3769</v>
      </c>
      <c r="E1628" s="213">
        <v>560000</v>
      </c>
      <c r="F1628" s="191"/>
    </row>
    <row r="1629" spans="1:6" ht="15.75" x14ac:dyDescent="0.25">
      <c r="A1629" s="197">
        <v>163</v>
      </c>
      <c r="B1629" s="195" t="s">
        <v>3936</v>
      </c>
      <c r="C1629" s="196" t="s">
        <v>3741</v>
      </c>
      <c r="D1629" s="200" t="s">
        <v>3504</v>
      </c>
      <c r="E1629" s="213">
        <v>230000</v>
      </c>
      <c r="F1629" s="191"/>
    </row>
    <row r="1630" spans="1:6" ht="15.75" x14ac:dyDescent="0.25">
      <c r="A1630" s="197">
        <v>164</v>
      </c>
      <c r="B1630" s="195" t="s">
        <v>3937</v>
      </c>
      <c r="C1630" s="196" t="s">
        <v>3742</v>
      </c>
      <c r="D1630" s="200" t="s">
        <v>3504</v>
      </c>
      <c r="E1630" s="213">
        <v>230000</v>
      </c>
      <c r="F1630" s="191"/>
    </row>
    <row r="1631" spans="1:6" ht="15.75" x14ac:dyDescent="0.25">
      <c r="A1631" s="197">
        <v>165</v>
      </c>
      <c r="B1631" s="195" t="s">
        <v>3938</v>
      </c>
      <c r="C1631" s="196" t="s">
        <v>3742</v>
      </c>
      <c r="D1631" s="200" t="s">
        <v>3769</v>
      </c>
      <c r="E1631" s="213">
        <v>560000</v>
      </c>
      <c r="F1631" s="191"/>
    </row>
    <row r="1632" spans="1:6" ht="15.75" x14ac:dyDescent="0.25">
      <c r="A1632" s="197">
        <v>166</v>
      </c>
      <c r="B1632" s="195" t="s">
        <v>3939</v>
      </c>
      <c r="C1632" s="196" t="s">
        <v>3743</v>
      </c>
      <c r="D1632" s="200" t="s">
        <v>3769</v>
      </c>
      <c r="E1632" s="213">
        <v>560000</v>
      </c>
      <c r="F1632" s="191"/>
    </row>
    <row r="1633" spans="1:6" ht="15.75" x14ac:dyDescent="0.25">
      <c r="A1633" s="197">
        <v>167</v>
      </c>
      <c r="B1633" s="195" t="s">
        <v>3940</v>
      </c>
      <c r="C1633" s="196" t="s">
        <v>3743</v>
      </c>
      <c r="D1633" s="200" t="s">
        <v>3504</v>
      </c>
      <c r="E1633" s="213">
        <v>230000</v>
      </c>
      <c r="F1633" s="191"/>
    </row>
    <row r="1634" spans="1:6" ht="15.75" x14ac:dyDescent="0.25">
      <c r="A1634" s="197">
        <v>168</v>
      </c>
      <c r="B1634" s="195" t="s">
        <v>3941</v>
      </c>
      <c r="C1634" s="196" t="s">
        <v>3744</v>
      </c>
      <c r="D1634" s="200" t="s">
        <v>3769</v>
      </c>
      <c r="E1634" s="213">
        <v>560000</v>
      </c>
      <c r="F1634" s="191"/>
    </row>
    <row r="1635" spans="1:6" ht="15.75" x14ac:dyDescent="0.25">
      <c r="A1635" s="197">
        <v>169</v>
      </c>
      <c r="B1635" s="195" t="s">
        <v>3942</v>
      </c>
      <c r="C1635" s="196" t="s">
        <v>3744</v>
      </c>
      <c r="D1635" s="197" t="s">
        <v>3504</v>
      </c>
      <c r="E1635" s="213">
        <v>230000</v>
      </c>
      <c r="F1635" s="191"/>
    </row>
    <row r="1636" spans="1:6" ht="15.75" x14ac:dyDescent="0.25">
      <c r="A1636" s="197">
        <v>170</v>
      </c>
      <c r="B1636" s="195" t="s">
        <v>3943</v>
      </c>
      <c r="C1636" s="196" t="s">
        <v>3745</v>
      </c>
      <c r="D1636" s="197" t="s">
        <v>2575</v>
      </c>
      <c r="E1636" s="213">
        <v>400000</v>
      </c>
      <c r="F1636" s="191"/>
    </row>
    <row r="1637" spans="1:6" ht="15.75" x14ac:dyDescent="0.25">
      <c r="A1637" s="197">
        <v>171</v>
      </c>
      <c r="B1637" s="195" t="s">
        <v>3944</v>
      </c>
      <c r="C1637" s="196" t="s">
        <v>3746</v>
      </c>
      <c r="D1637" s="197" t="s">
        <v>3769</v>
      </c>
      <c r="E1637" s="213">
        <v>560000</v>
      </c>
      <c r="F1637" s="191"/>
    </row>
    <row r="1638" spans="1:6" ht="15.75" x14ac:dyDescent="0.25">
      <c r="A1638" s="197">
        <v>172</v>
      </c>
      <c r="B1638" s="195" t="s">
        <v>3945</v>
      </c>
      <c r="C1638" s="196" t="s">
        <v>3746</v>
      </c>
      <c r="D1638" s="197" t="s">
        <v>3504</v>
      </c>
      <c r="E1638" s="213">
        <v>230000</v>
      </c>
      <c r="F1638" s="191"/>
    </row>
    <row r="1639" spans="1:6" ht="15.75" x14ac:dyDescent="0.25">
      <c r="A1639" s="197">
        <v>173</v>
      </c>
      <c r="B1639" s="195" t="s">
        <v>3946</v>
      </c>
      <c r="C1639" s="196" t="s">
        <v>3747</v>
      </c>
      <c r="D1639" s="197" t="s">
        <v>3504</v>
      </c>
      <c r="E1639" s="213">
        <v>230000</v>
      </c>
      <c r="F1639" s="191"/>
    </row>
    <row r="1640" spans="1:6" ht="15.75" x14ac:dyDescent="0.25">
      <c r="A1640" s="197">
        <v>174</v>
      </c>
      <c r="B1640" s="195" t="s">
        <v>3947</v>
      </c>
      <c r="C1640" s="196" t="s">
        <v>3747</v>
      </c>
      <c r="D1640" s="197" t="s">
        <v>3769</v>
      </c>
      <c r="E1640" s="213">
        <v>560000</v>
      </c>
      <c r="F1640" s="191"/>
    </row>
    <row r="1641" spans="1:6" ht="15.75" x14ac:dyDescent="0.25">
      <c r="A1641" s="197">
        <v>175</v>
      </c>
      <c r="B1641" s="195" t="s">
        <v>3948</v>
      </c>
      <c r="C1641" s="196" t="s">
        <v>3674</v>
      </c>
      <c r="D1641" s="197" t="s">
        <v>3504</v>
      </c>
      <c r="E1641" s="213">
        <v>230000</v>
      </c>
      <c r="F1641" s="191"/>
    </row>
    <row r="1642" spans="1:6" ht="15.75" customHeight="1" x14ac:dyDescent="0.25">
      <c r="A1642" s="197">
        <v>176</v>
      </c>
      <c r="B1642" s="195" t="s">
        <v>3949</v>
      </c>
      <c r="C1642" s="192" t="s">
        <v>3673</v>
      </c>
      <c r="D1642" s="197" t="s">
        <v>3504</v>
      </c>
      <c r="E1642" s="213">
        <v>230000</v>
      </c>
      <c r="F1642" s="191"/>
    </row>
    <row r="1643" spans="1:6" ht="15.75" x14ac:dyDescent="0.25">
      <c r="A1643" s="197">
        <v>177</v>
      </c>
      <c r="B1643" s="195" t="s">
        <v>3950</v>
      </c>
      <c r="C1643" s="196" t="s">
        <v>3748</v>
      </c>
      <c r="D1643" s="197" t="s">
        <v>3504</v>
      </c>
      <c r="E1643" s="213">
        <v>230000</v>
      </c>
      <c r="F1643" s="191"/>
    </row>
    <row r="1644" spans="1:6" ht="15.75" x14ac:dyDescent="0.25">
      <c r="A1644" s="197">
        <v>178</v>
      </c>
      <c r="B1644" s="195" t="s">
        <v>3951</v>
      </c>
      <c r="C1644" s="196" t="s">
        <v>3748</v>
      </c>
      <c r="D1644" s="197" t="s">
        <v>3769</v>
      </c>
      <c r="E1644" s="213">
        <v>560000</v>
      </c>
      <c r="F1644" s="191"/>
    </row>
    <row r="1645" spans="1:6" ht="15.75" x14ac:dyDescent="0.25">
      <c r="A1645" s="197">
        <v>179</v>
      </c>
      <c r="B1645" s="195" t="s">
        <v>3952</v>
      </c>
      <c r="C1645" s="196" t="s">
        <v>3124</v>
      </c>
      <c r="D1645" s="197" t="s">
        <v>3769</v>
      </c>
      <c r="E1645" s="213">
        <v>560000</v>
      </c>
      <c r="F1645" s="191"/>
    </row>
    <row r="1646" spans="1:6" ht="15.75" x14ac:dyDescent="0.25">
      <c r="A1646" s="197">
        <v>180</v>
      </c>
      <c r="B1646" s="195" t="s">
        <v>3953</v>
      </c>
      <c r="C1646" s="196" t="s">
        <v>3124</v>
      </c>
      <c r="D1646" s="197" t="s">
        <v>3504</v>
      </c>
      <c r="E1646" s="213">
        <v>230000</v>
      </c>
      <c r="F1646" s="191"/>
    </row>
    <row r="1647" spans="1:6" ht="15.75" x14ac:dyDescent="0.25">
      <c r="A1647" s="197">
        <v>181</v>
      </c>
      <c r="B1647" s="195" t="s">
        <v>3954</v>
      </c>
      <c r="C1647" s="196" t="s">
        <v>3749</v>
      </c>
      <c r="D1647" s="197" t="s">
        <v>3504</v>
      </c>
      <c r="E1647" s="213">
        <v>230000</v>
      </c>
      <c r="F1647" s="191"/>
    </row>
    <row r="1648" spans="1:6" ht="15.75" x14ac:dyDescent="0.25">
      <c r="A1648" s="197">
        <v>182</v>
      </c>
      <c r="B1648" s="195" t="s">
        <v>3955</v>
      </c>
      <c r="C1648" s="196" t="s">
        <v>3749</v>
      </c>
      <c r="D1648" s="197" t="s">
        <v>3769</v>
      </c>
      <c r="E1648" s="213">
        <v>560000</v>
      </c>
      <c r="F1648" s="191"/>
    </row>
    <row r="1649" spans="1:6" ht="15.75" x14ac:dyDescent="0.25">
      <c r="A1649" s="197">
        <v>183</v>
      </c>
      <c r="B1649" s="195" t="s">
        <v>3956</v>
      </c>
      <c r="C1649" s="196" t="s">
        <v>3750</v>
      </c>
      <c r="D1649" s="197" t="s">
        <v>3769</v>
      </c>
      <c r="E1649" s="213">
        <v>560000</v>
      </c>
      <c r="F1649" s="191"/>
    </row>
    <row r="1650" spans="1:6" ht="15.75" x14ac:dyDescent="0.25">
      <c r="A1650" s="197">
        <v>184</v>
      </c>
      <c r="B1650" s="195" t="s">
        <v>3957</v>
      </c>
      <c r="C1650" s="196" t="s">
        <v>3750</v>
      </c>
      <c r="D1650" s="197" t="s">
        <v>3504</v>
      </c>
      <c r="E1650" s="213">
        <v>230000</v>
      </c>
      <c r="F1650" s="191"/>
    </row>
    <row r="1651" spans="1:6" ht="15.75" x14ac:dyDescent="0.25">
      <c r="A1651" s="197">
        <v>185</v>
      </c>
      <c r="B1651" s="195" t="s">
        <v>3958</v>
      </c>
      <c r="C1651" s="192" t="s">
        <v>3751</v>
      </c>
      <c r="D1651" s="197" t="s">
        <v>3504</v>
      </c>
      <c r="E1651" s="213">
        <v>230000</v>
      </c>
      <c r="F1651" s="191"/>
    </row>
    <row r="1652" spans="1:6" ht="15.75" x14ac:dyDescent="0.25">
      <c r="A1652" s="197">
        <v>186</v>
      </c>
      <c r="B1652" s="195" t="s">
        <v>3959</v>
      </c>
      <c r="C1652" s="192" t="s">
        <v>3751</v>
      </c>
      <c r="D1652" s="197" t="s">
        <v>3769</v>
      </c>
      <c r="E1652" s="213">
        <v>560000</v>
      </c>
      <c r="F1652" s="191"/>
    </row>
    <row r="1653" spans="1:6" ht="15.75" x14ac:dyDescent="0.25">
      <c r="A1653" s="197">
        <v>187</v>
      </c>
      <c r="B1653" s="195" t="s">
        <v>3960</v>
      </c>
      <c r="C1653" s="196" t="s">
        <v>3752</v>
      </c>
      <c r="D1653" s="197" t="s">
        <v>3769</v>
      </c>
      <c r="E1653" s="213">
        <v>560000</v>
      </c>
      <c r="F1653" s="191"/>
    </row>
    <row r="1654" spans="1:6" ht="15.75" x14ac:dyDescent="0.25">
      <c r="A1654" s="197">
        <v>188</v>
      </c>
      <c r="B1654" s="195" t="s">
        <v>3961</v>
      </c>
      <c r="C1654" s="196" t="s">
        <v>3752</v>
      </c>
      <c r="D1654" s="197" t="s">
        <v>3504</v>
      </c>
      <c r="E1654" s="213">
        <v>230000</v>
      </c>
      <c r="F1654" s="191"/>
    </row>
    <row r="1655" spans="1:6" ht="15.75" x14ac:dyDescent="0.25">
      <c r="A1655" s="197">
        <v>189</v>
      </c>
      <c r="B1655" s="195" t="s">
        <v>3962</v>
      </c>
      <c r="C1655" s="196" t="s">
        <v>3753</v>
      </c>
      <c r="D1655" s="197" t="s">
        <v>3504</v>
      </c>
      <c r="E1655" s="213">
        <v>230000</v>
      </c>
      <c r="F1655" s="191"/>
    </row>
    <row r="1656" spans="1:6" ht="15.75" x14ac:dyDescent="0.25">
      <c r="A1656" s="197">
        <v>190</v>
      </c>
      <c r="B1656" s="195" t="s">
        <v>3963</v>
      </c>
      <c r="C1656" s="196" t="s">
        <v>3753</v>
      </c>
      <c r="D1656" s="197" t="s">
        <v>3769</v>
      </c>
      <c r="E1656" s="213">
        <v>560000</v>
      </c>
      <c r="F1656" s="191"/>
    </row>
    <row r="1657" spans="1:6" ht="15.75" x14ac:dyDescent="0.25">
      <c r="A1657" s="197">
        <v>191</v>
      </c>
      <c r="B1657" s="195" t="s">
        <v>3964</v>
      </c>
      <c r="C1657" s="196" t="s">
        <v>3754</v>
      </c>
      <c r="D1657" s="197" t="s">
        <v>3769</v>
      </c>
      <c r="E1657" s="213">
        <v>560000</v>
      </c>
      <c r="F1657" s="191"/>
    </row>
    <row r="1658" spans="1:6" ht="15.75" x14ac:dyDescent="0.25">
      <c r="A1658" s="197">
        <v>192</v>
      </c>
      <c r="B1658" s="195" t="s">
        <v>3965</v>
      </c>
      <c r="C1658" s="196" t="s">
        <v>3754</v>
      </c>
      <c r="D1658" s="197" t="s">
        <v>3504</v>
      </c>
      <c r="E1658" s="213">
        <v>230000</v>
      </c>
      <c r="F1658" s="191"/>
    </row>
    <row r="1659" spans="1:6" ht="15.75" x14ac:dyDescent="0.25">
      <c r="A1659" s="197">
        <v>193</v>
      </c>
      <c r="B1659" s="195" t="s">
        <v>3966</v>
      </c>
      <c r="C1659" s="196" t="s">
        <v>2937</v>
      </c>
      <c r="D1659" s="197" t="s">
        <v>3769</v>
      </c>
      <c r="E1659" s="213">
        <v>560000</v>
      </c>
      <c r="F1659" s="191"/>
    </row>
    <row r="1660" spans="1:6" ht="15.75" x14ac:dyDescent="0.25">
      <c r="A1660" s="197">
        <v>194</v>
      </c>
      <c r="B1660" s="195" t="s">
        <v>3967</v>
      </c>
      <c r="C1660" s="196" t="s">
        <v>2937</v>
      </c>
      <c r="D1660" s="197" t="s">
        <v>3504</v>
      </c>
      <c r="E1660" s="213">
        <v>230000</v>
      </c>
      <c r="F1660" s="191"/>
    </row>
    <row r="1661" spans="1:6" ht="15.75" x14ac:dyDescent="0.25">
      <c r="A1661" s="197">
        <v>195</v>
      </c>
      <c r="B1661" s="195" t="s">
        <v>3968</v>
      </c>
      <c r="C1661" s="196" t="s">
        <v>3755</v>
      </c>
      <c r="D1661" s="197" t="s">
        <v>3504</v>
      </c>
      <c r="E1661" s="213">
        <v>230000</v>
      </c>
      <c r="F1661" s="191"/>
    </row>
    <row r="1662" spans="1:6" ht="15.75" x14ac:dyDescent="0.25">
      <c r="A1662" s="197">
        <v>196</v>
      </c>
      <c r="B1662" s="195" t="s">
        <v>3969</v>
      </c>
      <c r="C1662" s="196" t="s">
        <v>3755</v>
      </c>
      <c r="D1662" s="197" t="s">
        <v>3769</v>
      </c>
      <c r="E1662" s="213">
        <v>560000</v>
      </c>
      <c r="F1662" s="191"/>
    </row>
    <row r="1663" spans="1:6" ht="15.75" x14ac:dyDescent="0.25">
      <c r="A1663" s="197">
        <v>197</v>
      </c>
      <c r="B1663" s="195" t="s">
        <v>3970</v>
      </c>
      <c r="C1663" s="196" t="s">
        <v>3756</v>
      </c>
      <c r="D1663" s="197" t="s">
        <v>3769</v>
      </c>
      <c r="E1663" s="213">
        <v>560000</v>
      </c>
      <c r="F1663" s="191"/>
    </row>
    <row r="1664" spans="1:6" ht="15.75" x14ac:dyDescent="0.25">
      <c r="A1664" s="197">
        <v>198</v>
      </c>
      <c r="B1664" s="195" t="s">
        <v>3971</v>
      </c>
      <c r="C1664" s="196" t="s">
        <v>3756</v>
      </c>
      <c r="D1664" s="197" t="s">
        <v>3504</v>
      </c>
      <c r="E1664" s="213">
        <v>230000</v>
      </c>
      <c r="F1664" s="191"/>
    </row>
    <row r="1665" spans="1:6" ht="15.75" x14ac:dyDescent="0.25">
      <c r="A1665" s="197">
        <v>199</v>
      </c>
      <c r="B1665" s="195" t="s">
        <v>3972</v>
      </c>
      <c r="C1665" s="196" t="s">
        <v>3757</v>
      </c>
      <c r="D1665" s="197" t="s">
        <v>3504</v>
      </c>
      <c r="E1665" s="213">
        <v>230000</v>
      </c>
      <c r="F1665" s="191"/>
    </row>
    <row r="1666" spans="1:6" ht="15.75" x14ac:dyDescent="0.25">
      <c r="A1666" s="197">
        <v>200</v>
      </c>
      <c r="B1666" s="195" t="s">
        <v>3973</v>
      </c>
      <c r="C1666" s="196" t="s">
        <v>3757</v>
      </c>
      <c r="D1666" s="197" t="s">
        <v>3769</v>
      </c>
      <c r="E1666" s="213">
        <v>560000</v>
      </c>
      <c r="F1666" s="191"/>
    </row>
    <row r="1667" spans="1:6" ht="15.75" x14ac:dyDescent="0.25">
      <c r="A1667" s="197">
        <v>201</v>
      </c>
      <c r="B1667" s="195" t="s">
        <v>3974</v>
      </c>
      <c r="C1667" s="196" t="s">
        <v>3758</v>
      </c>
      <c r="D1667" s="197" t="s">
        <v>3769</v>
      </c>
      <c r="E1667" s="213">
        <v>560000</v>
      </c>
      <c r="F1667" s="191"/>
    </row>
    <row r="1668" spans="1:6" ht="15.75" x14ac:dyDescent="0.25">
      <c r="A1668" s="197">
        <v>202</v>
      </c>
      <c r="B1668" s="195" t="s">
        <v>3975</v>
      </c>
      <c r="C1668" s="196" t="s">
        <v>3758</v>
      </c>
      <c r="D1668" s="197" t="s">
        <v>3504</v>
      </c>
      <c r="E1668" s="213">
        <v>230000</v>
      </c>
      <c r="F1668" s="191"/>
    </row>
    <row r="1669" spans="1:6" ht="15.75" x14ac:dyDescent="0.25">
      <c r="A1669" s="197">
        <v>203</v>
      </c>
      <c r="B1669" s="195" t="s">
        <v>3976</v>
      </c>
      <c r="C1669" s="196" t="s">
        <v>3759</v>
      </c>
      <c r="D1669" s="197" t="s">
        <v>3504</v>
      </c>
      <c r="E1669" s="213">
        <v>230000</v>
      </c>
      <c r="F1669" s="191"/>
    </row>
    <row r="1670" spans="1:6" ht="15.75" x14ac:dyDescent="0.25">
      <c r="A1670" s="197">
        <v>204</v>
      </c>
      <c r="B1670" s="195" t="s">
        <v>3977</v>
      </c>
      <c r="C1670" s="196" t="s">
        <v>3759</v>
      </c>
      <c r="D1670" s="197" t="s">
        <v>3769</v>
      </c>
      <c r="E1670" s="213">
        <v>560000</v>
      </c>
      <c r="F1670" s="191"/>
    </row>
    <row r="1671" spans="1:6" ht="15.75" x14ac:dyDescent="0.25">
      <c r="A1671" s="197">
        <v>205</v>
      </c>
      <c r="B1671" s="195" t="s">
        <v>3978</v>
      </c>
      <c r="C1671" s="196" t="s">
        <v>3760</v>
      </c>
      <c r="D1671" s="197" t="s">
        <v>3769</v>
      </c>
      <c r="E1671" s="213">
        <v>560000</v>
      </c>
      <c r="F1671" s="191"/>
    </row>
    <row r="1672" spans="1:6" ht="15.75" x14ac:dyDescent="0.25">
      <c r="A1672" s="197">
        <v>206</v>
      </c>
      <c r="B1672" s="195" t="s">
        <v>3979</v>
      </c>
      <c r="C1672" s="196" t="s">
        <v>3760</v>
      </c>
      <c r="D1672" s="197" t="s">
        <v>3504</v>
      </c>
      <c r="E1672" s="213">
        <v>230000</v>
      </c>
      <c r="F1672" s="191"/>
    </row>
    <row r="1673" spans="1:6" ht="15.75" x14ac:dyDescent="0.25">
      <c r="A1673" s="197">
        <v>207</v>
      </c>
      <c r="B1673" s="195" t="s">
        <v>3980</v>
      </c>
      <c r="C1673" s="196" t="s">
        <v>3761</v>
      </c>
      <c r="D1673" s="197" t="s">
        <v>3504</v>
      </c>
      <c r="E1673" s="213">
        <v>230000</v>
      </c>
      <c r="F1673" s="191"/>
    </row>
    <row r="1674" spans="1:6" ht="15.75" x14ac:dyDescent="0.25">
      <c r="A1674" s="197">
        <v>208</v>
      </c>
      <c r="B1674" s="195" t="s">
        <v>3981</v>
      </c>
      <c r="C1674" s="196" t="s">
        <v>3761</v>
      </c>
      <c r="D1674" s="197" t="s">
        <v>3769</v>
      </c>
      <c r="E1674" s="213">
        <v>560000</v>
      </c>
      <c r="F1674" s="191"/>
    </row>
    <row r="1675" spans="1:6" ht="15.75" x14ac:dyDescent="0.25">
      <c r="A1675" s="197">
        <v>209</v>
      </c>
      <c r="B1675" s="195" t="s">
        <v>3982</v>
      </c>
      <c r="C1675" s="196" t="s">
        <v>3762</v>
      </c>
      <c r="D1675" s="197" t="s">
        <v>3769</v>
      </c>
      <c r="E1675" s="213">
        <v>560000</v>
      </c>
      <c r="F1675" s="191"/>
    </row>
    <row r="1676" spans="1:6" ht="15.75" x14ac:dyDescent="0.25">
      <c r="A1676" s="197">
        <v>210</v>
      </c>
      <c r="B1676" s="195" t="s">
        <v>3983</v>
      </c>
      <c r="C1676" s="196" t="s">
        <v>3762</v>
      </c>
      <c r="D1676" s="197" t="s">
        <v>3504</v>
      </c>
      <c r="E1676" s="213">
        <v>230000</v>
      </c>
      <c r="F1676" s="191"/>
    </row>
    <row r="1677" spans="1:6" ht="15.75" x14ac:dyDescent="0.25">
      <c r="A1677" s="197">
        <v>211</v>
      </c>
      <c r="B1677" s="195" t="s">
        <v>3984</v>
      </c>
      <c r="C1677" s="196" t="s">
        <v>2657</v>
      </c>
      <c r="D1677" s="197" t="s">
        <v>3504</v>
      </c>
      <c r="E1677" s="213">
        <v>230000</v>
      </c>
      <c r="F1677" s="191"/>
    </row>
    <row r="1678" spans="1:6" ht="15.75" x14ac:dyDescent="0.25">
      <c r="A1678" s="197">
        <v>212</v>
      </c>
      <c r="B1678" s="195" t="s">
        <v>3985</v>
      </c>
      <c r="C1678" s="196" t="s">
        <v>2657</v>
      </c>
      <c r="D1678" s="197" t="s">
        <v>3769</v>
      </c>
      <c r="E1678" s="213">
        <v>560000</v>
      </c>
      <c r="F1678" s="191"/>
    </row>
    <row r="1679" spans="1:6" ht="15.75" x14ac:dyDescent="0.25">
      <c r="A1679" s="197">
        <v>213</v>
      </c>
      <c r="B1679" s="195" t="s">
        <v>3986</v>
      </c>
      <c r="C1679" s="196" t="s">
        <v>3763</v>
      </c>
      <c r="D1679" s="197" t="s">
        <v>3769</v>
      </c>
      <c r="E1679" s="213">
        <v>560000</v>
      </c>
      <c r="F1679" s="191"/>
    </row>
    <row r="1680" spans="1:6" ht="15.75" x14ac:dyDescent="0.25">
      <c r="A1680" s="197">
        <v>214</v>
      </c>
      <c r="B1680" s="195" t="s">
        <v>3987</v>
      </c>
      <c r="C1680" s="196" t="s">
        <v>3763</v>
      </c>
      <c r="D1680" s="197" t="s">
        <v>3504</v>
      </c>
      <c r="E1680" s="213">
        <v>230000</v>
      </c>
      <c r="F1680" s="191"/>
    </row>
    <row r="1681" spans="1:6" ht="15.75" x14ac:dyDescent="0.25">
      <c r="A1681" s="197">
        <v>215</v>
      </c>
      <c r="B1681" s="195" t="s">
        <v>3988</v>
      </c>
      <c r="C1681" s="196" t="s">
        <v>3301</v>
      </c>
      <c r="D1681" s="197" t="s">
        <v>3769</v>
      </c>
      <c r="E1681" s="213">
        <v>560000</v>
      </c>
      <c r="F1681" s="191"/>
    </row>
    <row r="1682" spans="1:6" ht="15.75" x14ac:dyDescent="0.25">
      <c r="A1682" s="197">
        <v>216</v>
      </c>
      <c r="B1682" s="195" t="s">
        <v>3989</v>
      </c>
      <c r="C1682" s="196" t="s">
        <v>3301</v>
      </c>
      <c r="D1682" s="197" t="s">
        <v>3504</v>
      </c>
      <c r="E1682" s="213">
        <v>230000</v>
      </c>
      <c r="F1682" s="191"/>
    </row>
    <row r="1683" spans="1:6" ht="15.75" x14ac:dyDescent="0.25">
      <c r="A1683" s="197">
        <v>217</v>
      </c>
      <c r="B1683" s="195" t="s">
        <v>3990</v>
      </c>
      <c r="C1683" s="196" t="s">
        <v>3764</v>
      </c>
      <c r="D1683" s="197" t="s">
        <v>3504</v>
      </c>
      <c r="E1683" s="213">
        <v>230000</v>
      </c>
      <c r="F1683" s="191"/>
    </row>
    <row r="1684" spans="1:6" ht="15.75" x14ac:dyDescent="0.25">
      <c r="A1684" s="197">
        <v>218</v>
      </c>
      <c r="B1684" s="195" t="s">
        <v>3991</v>
      </c>
      <c r="C1684" s="196" t="s">
        <v>3764</v>
      </c>
      <c r="D1684" s="197" t="s">
        <v>3769</v>
      </c>
      <c r="E1684" s="213">
        <v>560000</v>
      </c>
      <c r="F1684" s="191"/>
    </row>
    <row r="1685" spans="1:6" ht="15.75" x14ac:dyDescent="0.25">
      <c r="A1685" s="197">
        <v>219</v>
      </c>
      <c r="B1685" s="195" t="s">
        <v>3992</v>
      </c>
      <c r="C1685" s="196" t="s">
        <v>3765</v>
      </c>
      <c r="D1685" s="197" t="s">
        <v>3769</v>
      </c>
      <c r="E1685" s="213">
        <v>560000</v>
      </c>
      <c r="F1685" s="191"/>
    </row>
    <row r="1686" spans="1:6" ht="15.75" x14ac:dyDescent="0.25">
      <c r="A1686" s="197">
        <v>220</v>
      </c>
      <c r="B1686" s="195" t="s">
        <v>3993</v>
      </c>
      <c r="C1686" s="196" t="s">
        <v>3765</v>
      </c>
      <c r="D1686" s="197" t="s">
        <v>3504</v>
      </c>
      <c r="E1686" s="213">
        <v>230000</v>
      </c>
      <c r="F1686" s="191"/>
    </row>
    <row r="1687" spans="1:6" ht="15.75" x14ac:dyDescent="0.25">
      <c r="A1687" s="197">
        <v>221</v>
      </c>
      <c r="B1687" s="195" t="s">
        <v>3994</v>
      </c>
      <c r="C1687" s="192" t="s">
        <v>3766</v>
      </c>
      <c r="D1687" s="197" t="s">
        <v>3769</v>
      </c>
      <c r="E1687" s="213">
        <v>560000</v>
      </c>
      <c r="F1687" s="191"/>
    </row>
    <row r="1688" spans="1:6" ht="15.75" x14ac:dyDescent="0.25">
      <c r="A1688" s="197">
        <v>222</v>
      </c>
      <c r="B1688" s="195" t="s">
        <v>3995</v>
      </c>
      <c r="C1688" s="192" t="s">
        <v>3766</v>
      </c>
      <c r="D1688" s="197" t="s">
        <v>3504</v>
      </c>
      <c r="E1688" s="213">
        <v>230000</v>
      </c>
      <c r="F1688" s="191"/>
    </row>
    <row r="1689" spans="1:6" ht="15.75" x14ac:dyDescent="0.25">
      <c r="A1689" s="197">
        <v>223</v>
      </c>
      <c r="B1689" s="195" t="s">
        <v>3996</v>
      </c>
      <c r="C1689" s="196" t="s">
        <v>3767</v>
      </c>
      <c r="D1689" s="197" t="s">
        <v>3769</v>
      </c>
      <c r="E1689" s="213">
        <v>560000</v>
      </c>
      <c r="F1689" s="191"/>
    </row>
    <row r="1690" spans="1:6" ht="15.75" x14ac:dyDescent="0.25">
      <c r="A1690" s="197">
        <v>224</v>
      </c>
      <c r="B1690" s="195" t="s">
        <v>3997</v>
      </c>
      <c r="C1690" s="196" t="s">
        <v>3767</v>
      </c>
      <c r="D1690" s="197" t="s">
        <v>3504</v>
      </c>
      <c r="E1690" s="213">
        <v>230000</v>
      </c>
      <c r="F1690" s="191"/>
    </row>
    <row r="1691" spans="1:6" ht="15.75" x14ac:dyDescent="0.25">
      <c r="A1691" s="197">
        <v>225</v>
      </c>
      <c r="B1691" s="195" t="s">
        <v>3998</v>
      </c>
      <c r="C1691" s="196" t="s">
        <v>3768</v>
      </c>
      <c r="D1691" s="197" t="s">
        <v>3769</v>
      </c>
      <c r="E1691" s="213">
        <v>560000</v>
      </c>
      <c r="F1691" s="193"/>
    </row>
    <row r="1692" spans="1:6" ht="15.75" x14ac:dyDescent="0.25">
      <c r="A1692" s="197">
        <v>226</v>
      </c>
      <c r="B1692" s="195" t="s">
        <v>3999</v>
      </c>
      <c r="C1692" s="196" t="s">
        <v>3768</v>
      </c>
      <c r="D1692" s="197" t="s">
        <v>3504</v>
      </c>
      <c r="E1692" s="213">
        <v>230000</v>
      </c>
      <c r="F1692" s="193"/>
    </row>
    <row r="1693" spans="1:6" ht="15.75" x14ac:dyDescent="0.25">
      <c r="A1693" s="197">
        <v>227</v>
      </c>
      <c r="B1693" s="195" t="s">
        <v>4028</v>
      </c>
      <c r="C1693" s="196" t="s">
        <v>4000</v>
      </c>
      <c r="D1693" s="197" t="s">
        <v>3769</v>
      </c>
      <c r="E1693" s="213">
        <v>560000</v>
      </c>
      <c r="F1693" s="194"/>
    </row>
    <row r="1694" spans="1:6" ht="15.75" x14ac:dyDescent="0.25">
      <c r="A1694" s="197">
        <v>228</v>
      </c>
      <c r="B1694" s="195" t="s">
        <v>4029</v>
      </c>
      <c r="C1694" s="196" t="s">
        <v>4000</v>
      </c>
      <c r="D1694" s="197" t="s">
        <v>3504</v>
      </c>
      <c r="E1694" s="213">
        <v>230000</v>
      </c>
      <c r="F1694" s="194"/>
    </row>
    <row r="1695" spans="1:6" ht="15.75" x14ac:dyDescent="0.25">
      <c r="A1695" s="197">
        <v>229</v>
      </c>
      <c r="B1695" s="195" t="s">
        <v>4030</v>
      </c>
      <c r="C1695" s="196" t="s">
        <v>4001</v>
      </c>
      <c r="D1695" s="197" t="s">
        <v>3504</v>
      </c>
      <c r="E1695" s="213">
        <v>230000</v>
      </c>
      <c r="F1695" s="194"/>
    </row>
    <row r="1696" spans="1:6" ht="15.75" x14ac:dyDescent="0.25">
      <c r="A1696" s="197">
        <v>230</v>
      </c>
      <c r="B1696" s="195" t="s">
        <v>4031</v>
      </c>
      <c r="C1696" s="196" t="s">
        <v>4001</v>
      </c>
      <c r="D1696" s="197" t="s">
        <v>3769</v>
      </c>
      <c r="E1696" s="213">
        <v>560000</v>
      </c>
      <c r="F1696" s="194"/>
    </row>
    <row r="1697" spans="1:6" ht="15.75" x14ac:dyDescent="0.25">
      <c r="A1697" s="197">
        <v>231</v>
      </c>
      <c r="B1697" s="195" t="s">
        <v>4032</v>
      </c>
      <c r="C1697" s="196" t="s">
        <v>4002</v>
      </c>
      <c r="D1697" s="197" t="s">
        <v>3769</v>
      </c>
      <c r="E1697" s="213">
        <v>560000</v>
      </c>
      <c r="F1697" s="194"/>
    </row>
    <row r="1698" spans="1:6" ht="15.75" x14ac:dyDescent="0.25">
      <c r="A1698" s="197">
        <v>232</v>
      </c>
      <c r="B1698" s="195" t="s">
        <v>4033</v>
      </c>
      <c r="C1698" s="196" t="s">
        <v>4002</v>
      </c>
      <c r="D1698" s="197" t="s">
        <v>3504</v>
      </c>
      <c r="E1698" s="213">
        <v>230000</v>
      </c>
      <c r="F1698" s="194"/>
    </row>
    <row r="1699" spans="1:6" ht="15.75" x14ac:dyDescent="0.25">
      <c r="A1699" s="197">
        <v>233</v>
      </c>
      <c r="B1699" s="195" t="s">
        <v>4034</v>
      </c>
      <c r="C1699" s="196" t="s">
        <v>4003</v>
      </c>
      <c r="D1699" s="197" t="s">
        <v>3504</v>
      </c>
      <c r="E1699" s="213">
        <v>230000</v>
      </c>
      <c r="F1699" s="194"/>
    </row>
    <row r="1700" spans="1:6" ht="15.75" x14ac:dyDescent="0.25">
      <c r="A1700" s="197">
        <v>234</v>
      </c>
      <c r="B1700" s="195" t="s">
        <v>4035</v>
      </c>
      <c r="C1700" s="196" t="s">
        <v>4003</v>
      </c>
      <c r="D1700" s="197" t="s">
        <v>3769</v>
      </c>
      <c r="E1700" s="213">
        <v>560000</v>
      </c>
      <c r="F1700" s="194"/>
    </row>
    <row r="1701" spans="1:6" ht="15.75" x14ac:dyDescent="0.25">
      <c r="A1701" s="197">
        <v>235</v>
      </c>
      <c r="B1701" s="195" t="s">
        <v>4036</v>
      </c>
      <c r="C1701" s="196" t="s">
        <v>4004</v>
      </c>
      <c r="D1701" s="197" t="s">
        <v>3769</v>
      </c>
      <c r="E1701" s="213">
        <v>560000</v>
      </c>
      <c r="F1701" s="194"/>
    </row>
    <row r="1702" spans="1:6" ht="15.75" x14ac:dyDescent="0.25">
      <c r="A1702" s="197">
        <v>236</v>
      </c>
      <c r="B1702" s="195" t="s">
        <v>4037</v>
      </c>
      <c r="C1702" s="196" t="s">
        <v>4004</v>
      </c>
      <c r="D1702" s="197" t="s">
        <v>3504</v>
      </c>
      <c r="E1702" s="213">
        <v>230000</v>
      </c>
      <c r="F1702" s="194"/>
    </row>
    <row r="1703" spans="1:6" ht="15.75" x14ac:dyDescent="0.25">
      <c r="A1703" s="197">
        <v>237</v>
      </c>
      <c r="B1703" s="195" t="s">
        <v>4038</v>
      </c>
      <c r="C1703" s="196" t="s">
        <v>4005</v>
      </c>
      <c r="D1703" s="197" t="s">
        <v>3769</v>
      </c>
      <c r="E1703" s="213">
        <v>560000</v>
      </c>
      <c r="F1703" s="194"/>
    </row>
    <row r="1704" spans="1:6" ht="15.75" x14ac:dyDescent="0.25">
      <c r="A1704" s="197">
        <v>238</v>
      </c>
      <c r="B1704" s="195" t="s">
        <v>4039</v>
      </c>
      <c r="C1704" s="196" t="s">
        <v>4005</v>
      </c>
      <c r="D1704" s="197" t="s">
        <v>3504</v>
      </c>
      <c r="E1704" s="213">
        <v>230000</v>
      </c>
      <c r="F1704" s="194"/>
    </row>
    <row r="1705" spans="1:6" ht="15.75" x14ac:dyDescent="0.25">
      <c r="A1705" s="197">
        <v>239</v>
      </c>
      <c r="B1705" s="195" t="s">
        <v>4040</v>
      </c>
      <c r="C1705" s="196" t="s">
        <v>4006</v>
      </c>
      <c r="D1705" s="197" t="s">
        <v>3504</v>
      </c>
      <c r="E1705" s="213">
        <v>230000</v>
      </c>
      <c r="F1705" s="194"/>
    </row>
    <row r="1706" spans="1:6" ht="15.75" x14ac:dyDescent="0.25">
      <c r="A1706" s="197">
        <v>240</v>
      </c>
      <c r="B1706" s="195" t="s">
        <v>4041</v>
      </c>
      <c r="C1706" s="196" t="s">
        <v>4006</v>
      </c>
      <c r="D1706" s="197" t="s">
        <v>3769</v>
      </c>
      <c r="E1706" s="213">
        <v>560000</v>
      </c>
      <c r="F1706" s="194"/>
    </row>
    <row r="1707" spans="1:6" ht="15.75" x14ac:dyDescent="0.25">
      <c r="A1707" s="197">
        <v>241</v>
      </c>
      <c r="B1707" s="195" t="s">
        <v>4042</v>
      </c>
      <c r="C1707" s="196" t="s">
        <v>4007</v>
      </c>
      <c r="D1707" s="197" t="s">
        <v>3769</v>
      </c>
      <c r="E1707" s="213">
        <v>560000</v>
      </c>
      <c r="F1707" s="194"/>
    </row>
    <row r="1708" spans="1:6" ht="15.75" x14ac:dyDescent="0.25">
      <c r="A1708" s="197">
        <v>242</v>
      </c>
      <c r="B1708" s="195" t="s">
        <v>4043</v>
      </c>
      <c r="C1708" s="196" t="s">
        <v>4007</v>
      </c>
      <c r="D1708" s="197" t="s">
        <v>3504</v>
      </c>
      <c r="E1708" s="213">
        <v>230000</v>
      </c>
      <c r="F1708" s="194"/>
    </row>
    <row r="1709" spans="1:6" ht="15.75" x14ac:dyDescent="0.25">
      <c r="A1709" s="197">
        <v>243</v>
      </c>
      <c r="B1709" s="195" t="s">
        <v>4044</v>
      </c>
      <c r="C1709" s="196" t="s">
        <v>4008</v>
      </c>
      <c r="D1709" s="197" t="s">
        <v>3504</v>
      </c>
      <c r="E1709" s="213">
        <v>230000</v>
      </c>
      <c r="F1709" s="194"/>
    </row>
    <row r="1710" spans="1:6" ht="15.75" x14ac:dyDescent="0.25">
      <c r="A1710" s="197">
        <v>244</v>
      </c>
      <c r="B1710" s="195" t="s">
        <v>4045</v>
      </c>
      <c r="C1710" s="196" t="s">
        <v>4008</v>
      </c>
      <c r="D1710" s="197" t="s">
        <v>3769</v>
      </c>
      <c r="E1710" s="213">
        <v>560000</v>
      </c>
      <c r="F1710" s="194"/>
    </row>
    <row r="1711" spans="1:6" ht="15.75" x14ac:dyDescent="0.25">
      <c r="A1711" s="197">
        <v>245</v>
      </c>
      <c r="B1711" s="195" t="s">
        <v>4046</v>
      </c>
      <c r="C1711" s="196" t="s">
        <v>4009</v>
      </c>
      <c r="D1711" s="197" t="s">
        <v>3769</v>
      </c>
      <c r="E1711" s="213">
        <v>560000</v>
      </c>
      <c r="F1711" s="194"/>
    </row>
    <row r="1712" spans="1:6" ht="15.75" x14ac:dyDescent="0.25">
      <c r="A1712" s="197">
        <v>246</v>
      </c>
      <c r="B1712" s="195" t="s">
        <v>4047</v>
      </c>
      <c r="C1712" s="196" t="s">
        <v>4009</v>
      </c>
      <c r="D1712" s="197" t="s">
        <v>3504</v>
      </c>
      <c r="E1712" s="213">
        <v>230000</v>
      </c>
      <c r="F1712" s="194"/>
    </row>
    <row r="1713" spans="1:6" ht="15.75" x14ac:dyDescent="0.25">
      <c r="A1713" s="197">
        <v>247</v>
      </c>
      <c r="B1713" s="195" t="s">
        <v>4048</v>
      </c>
      <c r="C1713" s="196" t="s">
        <v>4010</v>
      </c>
      <c r="D1713" s="197" t="s">
        <v>3504</v>
      </c>
      <c r="E1713" s="213">
        <v>230000</v>
      </c>
      <c r="F1713" s="194"/>
    </row>
    <row r="1714" spans="1:6" ht="15.75" x14ac:dyDescent="0.25">
      <c r="A1714" s="197">
        <v>248</v>
      </c>
      <c r="B1714" s="195" t="s">
        <v>4049</v>
      </c>
      <c r="C1714" s="196" t="s">
        <v>4010</v>
      </c>
      <c r="D1714" s="197" t="s">
        <v>3769</v>
      </c>
      <c r="E1714" s="213">
        <v>560000</v>
      </c>
      <c r="F1714" s="194"/>
    </row>
    <row r="1715" spans="1:6" ht="15.75" x14ac:dyDescent="0.25">
      <c r="A1715" s="197">
        <v>249</v>
      </c>
      <c r="B1715" s="195" t="s">
        <v>4050</v>
      </c>
      <c r="C1715" s="196" t="s">
        <v>2436</v>
      </c>
      <c r="D1715" s="197" t="s">
        <v>3769</v>
      </c>
      <c r="E1715" s="213">
        <v>560000</v>
      </c>
      <c r="F1715" s="194"/>
    </row>
    <row r="1716" spans="1:6" ht="15.75" x14ac:dyDescent="0.25">
      <c r="A1716" s="197">
        <v>250</v>
      </c>
      <c r="B1716" s="195" t="s">
        <v>4051</v>
      </c>
      <c r="C1716" s="196" t="s">
        <v>2436</v>
      </c>
      <c r="D1716" s="197" t="s">
        <v>3504</v>
      </c>
      <c r="E1716" s="213">
        <v>230000</v>
      </c>
      <c r="F1716" s="194"/>
    </row>
    <row r="1717" spans="1:6" ht="15.75" x14ac:dyDescent="0.25">
      <c r="A1717" s="197">
        <v>251</v>
      </c>
      <c r="B1717" s="195" t="s">
        <v>4052</v>
      </c>
      <c r="C1717" s="196" t="s">
        <v>4011</v>
      </c>
      <c r="D1717" s="197" t="s">
        <v>3504</v>
      </c>
      <c r="E1717" s="213">
        <v>230000</v>
      </c>
      <c r="F1717" s="194"/>
    </row>
    <row r="1718" spans="1:6" ht="15.75" x14ac:dyDescent="0.25">
      <c r="A1718" s="197">
        <v>252</v>
      </c>
      <c r="B1718" s="195" t="s">
        <v>4053</v>
      </c>
      <c r="C1718" s="196" t="s">
        <v>4011</v>
      </c>
      <c r="D1718" s="197" t="s">
        <v>3769</v>
      </c>
      <c r="E1718" s="213">
        <v>560000</v>
      </c>
      <c r="F1718" s="194"/>
    </row>
    <row r="1719" spans="1:6" ht="15.75" x14ac:dyDescent="0.25">
      <c r="A1719" s="197">
        <v>253</v>
      </c>
      <c r="B1719" s="195" t="s">
        <v>4054</v>
      </c>
      <c r="C1719" s="196" t="s">
        <v>4012</v>
      </c>
      <c r="D1719" s="197" t="s">
        <v>3769</v>
      </c>
      <c r="E1719" s="213">
        <v>560000</v>
      </c>
      <c r="F1719" s="194"/>
    </row>
    <row r="1720" spans="1:6" ht="15.75" x14ac:dyDescent="0.25">
      <c r="A1720" s="197">
        <v>254</v>
      </c>
      <c r="B1720" s="195" t="s">
        <v>4055</v>
      </c>
      <c r="C1720" s="196" t="s">
        <v>4012</v>
      </c>
      <c r="D1720" s="197" t="s">
        <v>3504</v>
      </c>
      <c r="E1720" s="213">
        <v>230000</v>
      </c>
      <c r="F1720" s="194"/>
    </row>
    <row r="1721" spans="1:6" ht="15.75" x14ac:dyDescent="0.25">
      <c r="A1721" s="197">
        <v>255</v>
      </c>
      <c r="B1721" s="195" t="s">
        <v>4056</v>
      </c>
      <c r="C1721" s="196" t="s">
        <v>4013</v>
      </c>
      <c r="D1721" s="197" t="s">
        <v>3504</v>
      </c>
      <c r="E1721" s="213">
        <v>230000</v>
      </c>
      <c r="F1721" s="194"/>
    </row>
    <row r="1722" spans="1:6" ht="15.75" x14ac:dyDescent="0.25">
      <c r="A1722" s="197">
        <v>256</v>
      </c>
      <c r="B1722" s="195" t="s">
        <v>4057</v>
      </c>
      <c r="C1722" s="196" t="s">
        <v>4013</v>
      </c>
      <c r="D1722" s="197" t="s">
        <v>3769</v>
      </c>
      <c r="E1722" s="213">
        <v>560000</v>
      </c>
      <c r="F1722" s="194"/>
    </row>
    <row r="1723" spans="1:6" ht="15.75" x14ac:dyDescent="0.25">
      <c r="A1723" s="197">
        <v>257</v>
      </c>
      <c r="B1723" s="195" t="s">
        <v>4058</v>
      </c>
      <c r="C1723" s="196" t="s">
        <v>3656</v>
      </c>
      <c r="D1723" s="200" t="s">
        <v>3770</v>
      </c>
      <c r="E1723" s="213">
        <v>640000</v>
      </c>
      <c r="F1723" s="194"/>
    </row>
    <row r="1724" spans="1:6" ht="15.75" x14ac:dyDescent="0.25">
      <c r="A1724" s="197">
        <v>258</v>
      </c>
      <c r="B1724" s="195" t="s">
        <v>4059</v>
      </c>
      <c r="C1724" s="196" t="s">
        <v>3655</v>
      </c>
      <c r="D1724" s="200" t="s">
        <v>3770</v>
      </c>
      <c r="E1724" s="213">
        <v>640000</v>
      </c>
      <c r="F1724" s="194"/>
    </row>
    <row r="1725" spans="1:6" ht="15.75" x14ac:dyDescent="0.25">
      <c r="A1725" s="197">
        <v>259</v>
      </c>
      <c r="B1725" s="195" t="s">
        <v>4060</v>
      </c>
      <c r="C1725" s="196" t="s">
        <v>4014</v>
      </c>
      <c r="D1725" s="197" t="s">
        <v>3769</v>
      </c>
      <c r="E1725" s="213">
        <v>560000</v>
      </c>
      <c r="F1725" s="194"/>
    </row>
    <row r="1726" spans="1:6" ht="15.75" x14ac:dyDescent="0.25">
      <c r="A1726" s="197">
        <v>260</v>
      </c>
      <c r="B1726" s="195" t="s">
        <v>4061</v>
      </c>
      <c r="C1726" s="196" t="s">
        <v>4014</v>
      </c>
      <c r="D1726" s="197" t="s">
        <v>3504</v>
      </c>
      <c r="E1726" s="213">
        <v>230000</v>
      </c>
      <c r="F1726" s="194"/>
    </row>
    <row r="1727" spans="1:6" ht="15.75" x14ac:dyDescent="0.25">
      <c r="A1727" s="197">
        <v>261</v>
      </c>
      <c r="B1727" s="195" t="s">
        <v>4062</v>
      </c>
      <c r="C1727" s="196" t="s">
        <v>4015</v>
      </c>
      <c r="D1727" s="197" t="s">
        <v>3769</v>
      </c>
      <c r="E1727" s="213">
        <v>560000</v>
      </c>
      <c r="F1727" s="194"/>
    </row>
    <row r="1728" spans="1:6" ht="15.75" x14ac:dyDescent="0.25">
      <c r="A1728" s="197">
        <v>262</v>
      </c>
      <c r="B1728" s="195" t="s">
        <v>4063</v>
      </c>
      <c r="C1728" s="196" t="s">
        <v>4015</v>
      </c>
      <c r="D1728" s="197" t="s">
        <v>3504</v>
      </c>
      <c r="E1728" s="213">
        <v>230000</v>
      </c>
      <c r="F1728" s="194"/>
    </row>
    <row r="1729" spans="1:6" ht="15.75" x14ac:dyDescent="0.25">
      <c r="A1729" s="197">
        <v>263</v>
      </c>
      <c r="B1729" s="195" t="s">
        <v>4064</v>
      </c>
      <c r="C1729" s="196" t="s">
        <v>4016</v>
      </c>
      <c r="D1729" s="197" t="s">
        <v>3504</v>
      </c>
      <c r="E1729" s="213">
        <v>230000</v>
      </c>
      <c r="F1729" s="194"/>
    </row>
    <row r="1730" spans="1:6" ht="15.75" x14ac:dyDescent="0.25">
      <c r="A1730" s="197">
        <v>264</v>
      </c>
      <c r="B1730" s="195" t="s">
        <v>4065</v>
      </c>
      <c r="C1730" s="196" t="s">
        <v>4016</v>
      </c>
      <c r="D1730" s="197" t="s">
        <v>3769</v>
      </c>
      <c r="E1730" s="213">
        <v>560000</v>
      </c>
      <c r="F1730" s="194"/>
    </row>
    <row r="1731" spans="1:6" ht="15.75" x14ac:dyDescent="0.25">
      <c r="A1731" s="197">
        <v>265</v>
      </c>
      <c r="B1731" s="195" t="s">
        <v>4066</v>
      </c>
      <c r="C1731" s="196" t="s">
        <v>4017</v>
      </c>
      <c r="D1731" s="197" t="s">
        <v>3769</v>
      </c>
      <c r="E1731" s="213">
        <v>560000</v>
      </c>
      <c r="F1731" s="194"/>
    </row>
    <row r="1732" spans="1:6" ht="15.75" x14ac:dyDescent="0.25">
      <c r="A1732" s="197">
        <v>266</v>
      </c>
      <c r="B1732" s="195" t="s">
        <v>4067</v>
      </c>
      <c r="C1732" s="196" t="s">
        <v>4017</v>
      </c>
      <c r="D1732" s="197" t="s">
        <v>3504</v>
      </c>
      <c r="E1732" s="213">
        <v>230000</v>
      </c>
      <c r="F1732" s="194"/>
    </row>
    <row r="1733" spans="1:6" ht="15.75" x14ac:dyDescent="0.25">
      <c r="A1733" s="197">
        <v>267</v>
      </c>
      <c r="B1733" s="195" t="s">
        <v>4068</v>
      </c>
      <c r="C1733" s="196" t="s">
        <v>3317</v>
      </c>
      <c r="D1733" s="197" t="s">
        <v>3769</v>
      </c>
      <c r="E1733" s="213">
        <v>560000</v>
      </c>
      <c r="F1733" s="194"/>
    </row>
    <row r="1734" spans="1:6" ht="15.75" x14ac:dyDescent="0.25">
      <c r="A1734" s="197">
        <v>268</v>
      </c>
      <c r="B1734" s="195" t="s">
        <v>4069</v>
      </c>
      <c r="C1734" s="196" t="s">
        <v>3317</v>
      </c>
      <c r="D1734" s="197" t="s">
        <v>3504</v>
      </c>
      <c r="E1734" s="213">
        <v>230000</v>
      </c>
      <c r="F1734" s="194"/>
    </row>
    <row r="1735" spans="1:6" ht="15.75" x14ac:dyDescent="0.25">
      <c r="A1735" s="197">
        <v>269</v>
      </c>
      <c r="B1735" s="195" t="s">
        <v>4070</v>
      </c>
      <c r="C1735" s="196" t="s">
        <v>4018</v>
      </c>
      <c r="D1735" s="197" t="s">
        <v>3504</v>
      </c>
      <c r="E1735" s="213">
        <v>230000</v>
      </c>
      <c r="F1735" s="194"/>
    </row>
    <row r="1736" spans="1:6" ht="15.75" x14ac:dyDescent="0.25">
      <c r="A1736" s="197">
        <v>270</v>
      </c>
      <c r="B1736" s="195" t="s">
        <v>4071</v>
      </c>
      <c r="C1736" s="196" t="s">
        <v>4018</v>
      </c>
      <c r="D1736" s="197" t="s">
        <v>3769</v>
      </c>
      <c r="E1736" s="213">
        <v>560000</v>
      </c>
      <c r="F1736" s="194"/>
    </row>
    <row r="1737" spans="1:6" ht="15.75" x14ac:dyDescent="0.25">
      <c r="A1737" s="197">
        <v>271</v>
      </c>
      <c r="B1737" s="195" t="s">
        <v>4072</v>
      </c>
      <c r="C1737" s="196" t="s">
        <v>4019</v>
      </c>
      <c r="D1737" s="197" t="s">
        <v>3769</v>
      </c>
      <c r="E1737" s="213">
        <v>560000</v>
      </c>
      <c r="F1737" s="194"/>
    </row>
    <row r="1738" spans="1:6" ht="15.75" x14ac:dyDescent="0.25">
      <c r="A1738" s="197">
        <v>272</v>
      </c>
      <c r="B1738" s="195" t="s">
        <v>4073</v>
      </c>
      <c r="C1738" s="196" t="s">
        <v>4019</v>
      </c>
      <c r="D1738" s="197" t="s">
        <v>3504</v>
      </c>
      <c r="E1738" s="213">
        <v>230000</v>
      </c>
      <c r="F1738" s="194"/>
    </row>
    <row r="1739" spans="1:6" ht="15.75" x14ac:dyDescent="0.25">
      <c r="A1739" s="197">
        <v>273</v>
      </c>
      <c r="B1739" s="195" t="s">
        <v>4074</v>
      </c>
      <c r="C1739" s="196" t="s">
        <v>4020</v>
      </c>
      <c r="D1739" s="197" t="s">
        <v>3504</v>
      </c>
      <c r="E1739" s="213">
        <v>230000</v>
      </c>
      <c r="F1739" s="194"/>
    </row>
    <row r="1740" spans="1:6" ht="15.75" x14ac:dyDescent="0.25">
      <c r="A1740" s="197">
        <v>274</v>
      </c>
      <c r="B1740" s="195" t="s">
        <v>4075</v>
      </c>
      <c r="C1740" s="196" t="s">
        <v>4020</v>
      </c>
      <c r="D1740" s="197" t="s">
        <v>3769</v>
      </c>
      <c r="E1740" s="213">
        <v>560000</v>
      </c>
      <c r="F1740" s="194"/>
    </row>
    <row r="1741" spans="1:6" ht="15.75" x14ac:dyDescent="0.25">
      <c r="A1741" s="197">
        <v>275</v>
      </c>
      <c r="B1741" s="195" t="s">
        <v>4076</v>
      </c>
      <c r="C1741" s="196" t="s">
        <v>4021</v>
      </c>
      <c r="D1741" s="197" t="s">
        <v>3769</v>
      </c>
      <c r="E1741" s="213">
        <v>560000</v>
      </c>
      <c r="F1741" s="194"/>
    </row>
    <row r="1742" spans="1:6" ht="15.75" x14ac:dyDescent="0.25">
      <c r="A1742" s="197">
        <v>276</v>
      </c>
      <c r="B1742" s="195" t="s">
        <v>4077</v>
      </c>
      <c r="C1742" s="196" t="s">
        <v>4021</v>
      </c>
      <c r="D1742" s="197" t="s">
        <v>3504</v>
      </c>
      <c r="E1742" s="213">
        <v>230000</v>
      </c>
      <c r="F1742" s="194"/>
    </row>
    <row r="1743" spans="1:6" ht="15.75" x14ac:dyDescent="0.25">
      <c r="A1743" s="197">
        <v>277</v>
      </c>
      <c r="B1743" s="195" t="s">
        <v>4078</v>
      </c>
      <c r="C1743" s="196" t="s">
        <v>4022</v>
      </c>
      <c r="D1743" s="197" t="s">
        <v>3504</v>
      </c>
      <c r="E1743" s="213">
        <v>230000</v>
      </c>
      <c r="F1743" s="194"/>
    </row>
    <row r="1744" spans="1:6" ht="15.75" x14ac:dyDescent="0.25">
      <c r="A1744" s="197">
        <v>278</v>
      </c>
      <c r="B1744" s="195" t="s">
        <v>4079</v>
      </c>
      <c r="C1744" s="196" t="s">
        <v>4022</v>
      </c>
      <c r="D1744" s="197" t="s">
        <v>3769</v>
      </c>
      <c r="E1744" s="213">
        <v>560000</v>
      </c>
      <c r="F1744" s="194"/>
    </row>
    <row r="1745" spans="1:6" ht="15.75" x14ac:dyDescent="0.25">
      <c r="A1745" s="197">
        <v>279</v>
      </c>
      <c r="B1745" s="195" t="s">
        <v>4080</v>
      </c>
      <c r="C1745" s="196" t="s">
        <v>4023</v>
      </c>
      <c r="D1745" s="197" t="s">
        <v>3769</v>
      </c>
      <c r="E1745" s="213">
        <v>560000</v>
      </c>
      <c r="F1745" s="194"/>
    </row>
    <row r="1746" spans="1:6" ht="15.75" x14ac:dyDescent="0.25">
      <c r="A1746" s="197">
        <v>280</v>
      </c>
      <c r="B1746" s="195" t="s">
        <v>4081</v>
      </c>
      <c r="C1746" s="196" t="s">
        <v>4023</v>
      </c>
      <c r="D1746" s="197" t="s">
        <v>3504</v>
      </c>
      <c r="E1746" s="213">
        <v>230000</v>
      </c>
      <c r="F1746" s="194"/>
    </row>
    <row r="1747" spans="1:6" ht="15.75" x14ac:dyDescent="0.25">
      <c r="A1747" s="197">
        <v>281</v>
      </c>
      <c r="B1747" s="195" t="s">
        <v>4082</v>
      </c>
      <c r="C1747" s="196" t="s">
        <v>4024</v>
      </c>
      <c r="D1747" s="197" t="s">
        <v>3769</v>
      </c>
      <c r="E1747" s="213">
        <v>560000</v>
      </c>
      <c r="F1747" s="194"/>
    </row>
    <row r="1748" spans="1:6" ht="15.75" x14ac:dyDescent="0.25">
      <c r="A1748" s="197">
        <v>282</v>
      </c>
      <c r="B1748" s="195" t="s">
        <v>4083</v>
      </c>
      <c r="C1748" s="196" t="s">
        <v>4024</v>
      </c>
      <c r="D1748" s="197" t="s">
        <v>3504</v>
      </c>
      <c r="E1748" s="213">
        <v>230000</v>
      </c>
      <c r="F1748" s="194"/>
    </row>
    <row r="1749" spans="1:6" ht="15.75" x14ac:dyDescent="0.25">
      <c r="A1749" s="197">
        <v>283</v>
      </c>
      <c r="B1749" s="195" t="s">
        <v>4084</v>
      </c>
      <c r="C1749" s="196" t="s">
        <v>2456</v>
      </c>
      <c r="D1749" s="197" t="s">
        <v>3769</v>
      </c>
      <c r="E1749" s="213">
        <v>560000</v>
      </c>
      <c r="F1749" s="194"/>
    </row>
    <row r="1750" spans="1:6" ht="15.75" x14ac:dyDescent="0.25">
      <c r="A1750" s="197">
        <v>284</v>
      </c>
      <c r="B1750" s="195" t="s">
        <v>4085</v>
      </c>
      <c r="C1750" s="196" t="s">
        <v>2456</v>
      </c>
      <c r="D1750" s="197" t="s">
        <v>3504</v>
      </c>
      <c r="E1750" s="213">
        <v>230000</v>
      </c>
      <c r="F1750" s="194"/>
    </row>
    <row r="1751" spans="1:6" ht="15.75" x14ac:dyDescent="0.25">
      <c r="A1751" s="197">
        <v>285</v>
      </c>
      <c r="B1751" s="195" t="s">
        <v>4086</v>
      </c>
      <c r="C1751" s="196" t="s">
        <v>4025</v>
      </c>
      <c r="D1751" s="197" t="s">
        <v>3504</v>
      </c>
      <c r="E1751" s="213">
        <v>230000</v>
      </c>
      <c r="F1751" s="194"/>
    </row>
    <row r="1752" spans="1:6" ht="15.75" x14ac:dyDescent="0.25">
      <c r="A1752" s="197">
        <v>286</v>
      </c>
      <c r="B1752" s="195" t="s">
        <v>4087</v>
      </c>
      <c r="C1752" s="196" t="s">
        <v>4025</v>
      </c>
      <c r="D1752" s="197" t="s">
        <v>3769</v>
      </c>
      <c r="E1752" s="213">
        <v>560000</v>
      </c>
      <c r="F1752" s="194"/>
    </row>
    <row r="1753" spans="1:6" ht="15.75" x14ac:dyDescent="0.25">
      <c r="A1753" s="197">
        <v>287</v>
      </c>
      <c r="B1753" s="195" t="s">
        <v>4088</v>
      </c>
      <c r="C1753" s="196" t="s">
        <v>4026</v>
      </c>
      <c r="D1753" s="197" t="s">
        <v>3769</v>
      </c>
      <c r="E1753" s="213">
        <v>560000</v>
      </c>
      <c r="F1753" s="194"/>
    </row>
    <row r="1754" spans="1:6" ht="15.75" x14ac:dyDescent="0.25">
      <c r="A1754" s="197">
        <v>288</v>
      </c>
      <c r="B1754" s="195" t="s">
        <v>4089</v>
      </c>
      <c r="C1754" s="196" t="s">
        <v>4026</v>
      </c>
      <c r="D1754" s="197" t="s">
        <v>3504</v>
      </c>
      <c r="E1754" s="213">
        <v>230000</v>
      </c>
      <c r="F1754" s="194"/>
    </row>
    <row r="1755" spans="1:6" ht="15.75" x14ac:dyDescent="0.25">
      <c r="A1755" s="197">
        <v>289</v>
      </c>
      <c r="B1755" s="195" t="s">
        <v>4090</v>
      </c>
      <c r="C1755" s="196" t="s">
        <v>4027</v>
      </c>
      <c r="D1755" s="197" t="s">
        <v>3504</v>
      </c>
      <c r="E1755" s="213">
        <v>230000</v>
      </c>
      <c r="F1755" s="194"/>
    </row>
    <row r="1756" spans="1:6" ht="15.75" x14ac:dyDescent="0.25">
      <c r="A1756" s="197">
        <v>290</v>
      </c>
      <c r="B1756" s="195" t="s">
        <v>4091</v>
      </c>
      <c r="C1756" s="196" t="s">
        <v>4027</v>
      </c>
      <c r="D1756" s="197" t="s">
        <v>3769</v>
      </c>
      <c r="E1756" s="213">
        <v>560000</v>
      </c>
      <c r="F1756" s="194"/>
    </row>
    <row r="1757" spans="1:6" ht="15.75" x14ac:dyDescent="0.25">
      <c r="A1757" s="197">
        <v>291</v>
      </c>
      <c r="B1757" s="195" t="s">
        <v>4092</v>
      </c>
      <c r="C1757" s="196" t="s">
        <v>2959</v>
      </c>
      <c r="D1757" s="197" t="s">
        <v>3769</v>
      </c>
      <c r="E1757" s="213">
        <v>560000</v>
      </c>
      <c r="F1757" s="194"/>
    </row>
    <row r="1758" spans="1:6" ht="15.75" x14ac:dyDescent="0.25">
      <c r="A1758" s="197">
        <v>292</v>
      </c>
      <c r="B1758" s="195" t="s">
        <v>4093</v>
      </c>
      <c r="C1758" s="196" t="s">
        <v>2959</v>
      </c>
      <c r="D1758" s="197" t="s">
        <v>3504</v>
      </c>
      <c r="E1758" s="213">
        <v>230000</v>
      </c>
      <c r="F1758" s="194"/>
    </row>
    <row r="1759" spans="1:6" ht="15.75" x14ac:dyDescent="0.25">
      <c r="A1759" s="265" t="s">
        <v>330</v>
      </c>
      <c r="B1759" s="266"/>
      <c r="C1759" s="266"/>
      <c r="D1759" s="267"/>
      <c r="E1759" s="214">
        <f>SUM(E1467:E1758)</f>
        <v>127020000</v>
      </c>
      <c r="F1759" s="8"/>
    </row>
    <row r="1760" spans="1:6" ht="15.75" x14ac:dyDescent="0.25">
      <c r="A1760" s="268" t="s">
        <v>4485</v>
      </c>
      <c r="B1760" s="269"/>
      <c r="C1760" s="269"/>
      <c r="D1760" s="269"/>
      <c r="E1760" s="274"/>
      <c r="F1760" s="269"/>
    </row>
    <row r="1761" spans="1:10" ht="15.75" x14ac:dyDescent="0.25">
      <c r="A1761" s="276" t="s">
        <v>4104</v>
      </c>
      <c r="B1761" s="276"/>
      <c r="C1761" s="276"/>
      <c r="D1761" s="276"/>
      <c r="E1761" s="277"/>
      <c r="F1761" s="276"/>
    </row>
    <row r="1762" spans="1:10" ht="15.75" x14ac:dyDescent="0.25">
      <c r="A1762" s="278" t="s">
        <v>9</v>
      </c>
      <c r="B1762" s="278"/>
      <c r="C1762" s="278"/>
      <c r="D1762" s="278" t="s">
        <v>10</v>
      </c>
      <c r="E1762" s="279"/>
      <c r="F1762" s="278"/>
    </row>
    <row r="1763" spans="1:10" ht="15.75" x14ac:dyDescent="0.25">
      <c r="A1763" s="132"/>
      <c r="B1763" s="132"/>
      <c r="C1763" s="132"/>
      <c r="D1763" s="132"/>
      <c r="E1763" s="215"/>
      <c r="F1763" s="133"/>
    </row>
    <row r="1764" spans="1:10" ht="15.75" x14ac:dyDescent="0.25">
      <c r="A1764" s="132"/>
      <c r="B1764" s="132"/>
      <c r="C1764" s="132"/>
      <c r="D1764" s="132"/>
      <c r="E1764" s="215"/>
      <c r="F1764" s="133"/>
    </row>
    <row r="1765" spans="1:10" ht="15.75" x14ac:dyDescent="0.25">
      <c r="A1765" s="132"/>
      <c r="B1765" s="132"/>
      <c r="C1765" s="132"/>
      <c r="D1765" s="132"/>
      <c r="E1765" s="215"/>
      <c r="F1765" s="133"/>
    </row>
    <row r="1766" spans="1:10" ht="15.75" x14ac:dyDescent="0.25">
      <c r="A1766" s="132"/>
      <c r="B1766" s="132"/>
      <c r="C1766" s="132"/>
      <c r="D1766" s="132"/>
      <c r="E1766" s="215"/>
      <c r="F1766" s="133"/>
    </row>
    <row r="1767" spans="1:10" ht="15.75" x14ac:dyDescent="0.25">
      <c r="A1767" s="132"/>
      <c r="B1767" s="132"/>
      <c r="C1767" s="132"/>
      <c r="D1767" s="132"/>
      <c r="E1767" s="215"/>
      <c r="F1767" s="133"/>
      <c r="J1767">
        <f>30820+2070</f>
        <v>32890</v>
      </c>
    </row>
    <row r="1768" spans="1:10" ht="15.75" x14ac:dyDescent="0.25">
      <c r="A1768" s="278" t="s">
        <v>11</v>
      </c>
      <c r="B1768" s="278"/>
      <c r="C1768" s="278"/>
      <c r="D1768" s="278" t="s">
        <v>12</v>
      </c>
      <c r="E1768" s="279"/>
      <c r="F1768" s="278"/>
    </row>
    <row r="1769" spans="1:10" ht="15.75" x14ac:dyDescent="0.25">
      <c r="A1769" s="180"/>
      <c r="B1769" s="275" t="s">
        <v>183</v>
      </c>
      <c r="C1769" s="275"/>
      <c r="D1769" s="180"/>
      <c r="E1769" s="216"/>
      <c r="F1769" s="180"/>
    </row>
    <row r="1770" spans="1:10" ht="15.75" x14ac:dyDescent="0.25">
      <c r="A1770" s="186" t="s">
        <v>4096</v>
      </c>
      <c r="B1770" s="186"/>
      <c r="C1770" s="186"/>
      <c r="D1770" s="284" t="s">
        <v>4098</v>
      </c>
      <c r="E1770" s="285"/>
      <c r="F1770" s="284"/>
      <c r="I1770">
        <f>2300-230</f>
        <v>2070</v>
      </c>
    </row>
    <row r="1771" spans="1:10" ht="15.75" x14ac:dyDescent="0.25">
      <c r="A1771" s="189" t="s">
        <v>4097</v>
      </c>
      <c r="B1771" s="186"/>
      <c r="C1771" s="186"/>
      <c r="D1771" s="284" t="s">
        <v>4101</v>
      </c>
      <c r="E1771" s="285"/>
      <c r="F1771" s="284"/>
      <c r="H1771">
        <v>2805</v>
      </c>
    </row>
    <row r="1772" spans="1:10" ht="15.75" x14ac:dyDescent="0.25">
      <c r="A1772" s="198" t="s">
        <v>4486</v>
      </c>
      <c r="B1772" s="186"/>
      <c r="C1772" s="186"/>
      <c r="D1772" s="284" t="s">
        <v>4105</v>
      </c>
      <c r="E1772" s="285"/>
      <c r="F1772" s="284"/>
      <c r="H1772">
        <v>450</v>
      </c>
    </row>
    <row r="1773" spans="1:10" ht="15.75" x14ac:dyDescent="0.25">
      <c r="A1773" s="275" t="s">
        <v>4102</v>
      </c>
      <c r="B1773" s="275"/>
      <c r="C1773" s="275"/>
      <c r="D1773" s="286" t="s">
        <v>4100</v>
      </c>
      <c r="E1773" s="287"/>
      <c r="F1773" s="286"/>
      <c r="H1773">
        <v>420</v>
      </c>
    </row>
    <row r="1774" spans="1:10" ht="15.75" x14ac:dyDescent="0.25">
      <c r="A1774" s="186" t="s">
        <v>3648</v>
      </c>
      <c r="B1774" s="186"/>
      <c r="C1774" s="186"/>
      <c r="D1774" s="180"/>
      <c r="E1774" s="216"/>
      <c r="F1774" s="180"/>
      <c r="H1774">
        <v>32840</v>
      </c>
    </row>
    <row r="1775" spans="1:10" ht="15.75" x14ac:dyDescent="0.25">
      <c r="A1775" s="180"/>
      <c r="B1775" s="186"/>
      <c r="C1775" s="180"/>
      <c r="D1775" s="180"/>
      <c r="E1775" s="216"/>
      <c r="F1775" s="180"/>
      <c r="H1775">
        <v>83260</v>
      </c>
    </row>
    <row r="1776" spans="1:10" x14ac:dyDescent="0.25">
      <c r="A1776" s="135"/>
      <c r="B1776" s="185"/>
      <c r="C1776" s="135"/>
      <c r="D1776" s="135"/>
      <c r="E1776" s="217"/>
      <c r="F1776" s="135"/>
      <c r="H1776">
        <v>4480</v>
      </c>
    </row>
    <row r="1777" spans="1:8" x14ac:dyDescent="0.25">
      <c r="A1777" s="135"/>
      <c r="B1777" s="185"/>
      <c r="C1777" s="135"/>
      <c r="D1777" s="135"/>
      <c r="E1777" s="217"/>
      <c r="F1777" s="135"/>
      <c r="H1777">
        <v>1200</v>
      </c>
    </row>
    <row r="1778" spans="1:8" x14ac:dyDescent="0.25">
      <c r="H1778">
        <v>720</v>
      </c>
    </row>
    <row r="1779" spans="1:8" x14ac:dyDescent="0.25">
      <c r="H1779">
        <v>845</v>
      </c>
    </row>
    <row r="1780" spans="1:8" x14ac:dyDescent="0.25">
      <c r="H1780">
        <f>SUM(H1771:H1779)</f>
        <v>127020</v>
      </c>
    </row>
    <row r="1783" spans="1:8" x14ac:dyDescent="0.25">
      <c r="E1783" s="218">
        <f>230*6</f>
        <v>1380</v>
      </c>
    </row>
    <row r="1872" spans="1:6" ht="18.75" x14ac:dyDescent="0.3">
      <c r="A1872" s="262" t="s">
        <v>166</v>
      </c>
      <c r="B1872" s="262"/>
      <c r="C1872" s="262"/>
      <c r="D1872" s="262"/>
      <c r="E1872" s="280"/>
      <c r="F1872" s="262"/>
    </row>
    <row r="1873" spans="1:20" ht="18.75" x14ac:dyDescent="0.3">
      <c r="A1873" s="263" t="s">
        <v>0</v>
      </c>
      <c r="B1873" s="263"/>
      <c r="C1873" s="263"/>
      <c r="D1873" s="263"/>
      <c r="E1873" s="281"/>
      <c r="F1873" s="263"/>
    </row>
    <row r="1874" spans="1:20" ht="22.5" x14ac:dyDescent="0.3">
      <c r="A1874" s="282" t="s">
        <v>1565</v>
      </c>
      <c r="B1874" s="282"/>
      <c r="C1874" s="282"/>
      <c r="D1874" s="282"/>
      <c r="E1874" s="283"/>
      <c r="F1874" s="282"/>
    </row>
    <row r="1875" spans="1:20" ht="21.6" customHeight="1" x14ac:dyDescent="0.25">
      <c r="A1875" s="109" t="s">
        <v>1</v>
      </c>
      <c r="B1875" s="109" t="s">
        <v>2</v>
      </c>
      <c r="C1875" s="178" t="s">
        <v>3587</v>
      </c>
      <c r="D1875" s="109" t="s">
        <v>5</v>
      </c>
      <c r="E1875" s="219" t="s">
        <v>6</v>
      </c>
      <c r="F1875" s="109" t="s">
        <v>1564</v>
      </c>
    </row>
    <row r="1876" spans="1:20" ht="18.600000000000001" customHeight="1" x14ac:dyDescent="0.25">
      <c r="A1876" s="110">
        <v>1</v>
      </c>
      <c r="B1876" s="110" t="s">
        <v>3534</v>
      </c>
      <c r="C1876" s="113" t="s">
        <v>3500</v>
      </c>
      <c r="D1876" s="182" t="s">
        <v>2576</v>
      </c>
      <c r="E1876" s="213">
        <v>430000</v>
      </c>
      <c r="F1876" s="110"/>
      <c r="G1876" s="125"/>
      <c r="H1876" s="125"/>
      <c r="I1876" s="125"/>
      <c r="J1876" s="126"/>
      <c r="K1876" s="126"/>
      <c r="L1876" s="137"/>
      <c r="M1876" s="137"/>
      <c r="N1876" s="126"/>
      <c r="O1876" s="125"/>
      <c r="P1876" s="125"/>
      <c r="Q1876" s="137"/>
      <c r="R1876" s="137"/>
      <c r="S1876" s="137"/>
      <c r="T1876" s="137"/>
    </row>
    <row r="1877" spans="1:20" ht="15.75" x14ac:dyDescent="0.25">
      <c r="A1877" s="110">
        <v>2</v>
      </c>
      <c r="B1877" s="110" t="s">
        <v>3535</v>
      </c>
      <c r="C1877" s="113" t="s">
        <v>3501</v>
      </c>
      <c r="D1877" s="182" t="s">
        <v>2576</v>
      </c>
      <c r="E1877" s="213">
        <v>430000</v>
      </c>
      <c r="F1877" s="7"/>
      <c r="G1877" s="125"/>
      <c r="H1877" s="7">
        <v>430000</v>
      </c>
      <c r="I1877" s="7"/>
      <c r="J1877" s="126"/>
      <c r="K1877" s="126"/>
      <c r="L1877" s="137"/>
      <c r="M1877" s="137"/>
      <c r="N1877" s="126"/>
      <c r="O1877" s="125"/>
      <c r="P1877" s="125"/>
      <c r="Q1877" s="137"/>
      <c r="R1877" s="137"/>
      <c r="S1877" s="137"/>
      <c r="T1877" s="137"/>
    </row>
    <row r="1878" spans="1:20" ht="15.75" x14ac:dyDescent="0.25">
      <c r="A1878" s="110">
        <v>3</v>
      </c>
      <c r="B1878" s="110" t="s">
        <v>3536</v>
      </c>
      <c r="C1878" s="113" t="s">
        <v>3502</v>
      </c>
      <c r="D1878" s="182" t="s">
        <v>3503</v>
      </c>
      <c r="E1878" s="213">
        <v>560000</v>
      </c>
      <c r="F1878" s="7"/>
      <c r="G1878" s="125"/>
      <c r="H1878" s="7">
        <v>560000</v>
      </c>
      <c r="I1878" s="7"/>
      <c r="J1878" s="126"/>
      <c r="K1878" s="126"/>
      <c r="L1878" s="137"/>
      <c r="M1878" s="137"/>
      <c r="N1878" s="126"/>
      <c r="O1878" s="125"/>
      <c r="P1878" s="125"/>
      <c r="Q1878" s="137"/>
      <c r="R1878" s="137"/>
      <c r="S1878" s="137"/>
      <c r="T1878" s="137"/>
    </row>
    <row r="1879" spans="1:20" ht="15.75" x14ac:dyDescent="0.25">
      <c r="A1879" s="110">
        <v>4</v>
      </c>
      <c r="B1879" s="110" t="s">
        <v>3537</v>
      </c>
      <c r="C1879" s="113" t="s">
        <v>3502</v>
      </c>
      <c r="D1879" s="182" t="s">
        <v>3504</v>
      </c>
      <c r="E1879" s="213">
        <v>230000</v>
      </c>
      <c r="F1879" s="112"/>
      <c r="G1879" s="125"/>
      <c r="H1879" s="7">
        <v>230000</v>
      </c>
      <c r="I1879" s="112"/>
      <c r="J1879" s="126"/>
      <c r="K1879" s="126"/>
      <c r="L1879" s="137"/>
      <c r="M1879" s="137"/>
      <c r="N1879" s="126"/>
      <c r="O1879" s="125"/>
      <c r="P1879" s="125"/>
      <c r="Q1879" s="137"/>
      <c r="R1879" s="137"/>
      <c r="S1879" s="137"/>
      <c r="T1879" s="137"/>
    </row>
    <row r="1880" spans="1:20" ht="15.75" x14ac:dyDescent="0.25">
      <c r="A1880" s="110">
        <v>5</v>
      </c>
      <c r="B1880" s="110" t="s">
        <v>3538</v>
      </c>
      <c r="C1880" s="113" t="s">
        <v>3505</v>
      </c>
      <c r="D1880" s="182" t="s">
        <v>3504</v>
      </c>
      <c r="E1880" s="213">
        <v>230000</v>
      </c>
      <c r="F1880" s="112"/>
      <c r="G1880" s="125"/>
      <c r="H1880" s="7">
        <v>230000</v>
      </c>
      <c r="I1880" s="112"/>
      <c r="J1880" s="126"/>
      <c r="K1880" s="126"/>
      <c r="L1880" s="137"/>
      <c r="M1880" s="137"/>
      <c r="N1880" s="126"/>
      <c r="O1880" s="125"/>
      <c r="P1880" s="125"/>
      <c r="Q1880" s="137"/>
      <c r="R1880" s="137"/>
      <c r="S1880" s="137"/>
      <c r="T1880" s="137"/>
    </row>
    <row r="1881" spans="1:20" ht="15.75" x14ac:dyDescent="0.25">
      <c r="A1881" s="110">
        <v>6</v>
      </c>
      <c r="B1881" s="110" t="s">
        <v>3539</v>
      </c>
      <c r="C1881" s="113" t="s">
        <v>3505</v>
      </c>
      <c r="D1881" s="182" t="s">
        <v>3503</v>
      </c>
      <c r="E1881" s="213">
        <v>560000</v>
      </c>
      <c r="F1881" s="112"/>
      <c r="G1881" s="125"/>
      <c r="H1881" s="7">
        <v>560000</v>
      </c>
      <c r="I1881" s="112"/>
      <c r="J1881" s="126"/>
      <c r="K1881" s="126"/>
      <c r="L1881" s="137"/>
      <c r="M1881" s="137"/>
      <c r="N1881" s="126"/>
      <c r="O1881" s="125"/>
      <c r="P1881" s="125"/>
      <c r="Q1881" s="137"/>
      <c r="R1881" s="137"/>
      <c r="S1881" s="137"/>
      <c r="T1881" s="137"/>
    </row>
    <row r="1882" spans="1:20" ht="15.75" x14ac:dyDescent="0.25">
      <c r="A1882" s="110">
        <v>7</v>
      </c>
      <c r="B1882" s="110" t="s">
        <v>3540</v>
      </c>
      <c r="C1882" s="113" t="s">
        <v>3506</v>
      </c>
      <c r="D1882" s="182" t="s">
        <v>2575</v>
      </c>
      <c r="E1882" s="213">
        <v>400000</v>
      </c>
      <c r="F1882" s="112"/>
      <c r="G1882" s="125"/>
      <c r="H1882" s="7">
        <v>400000</v>
      </c>
      <c r="I1882" s="112"/>
      <c r="J1882" s="126"/>
      <c r="K1882" s="126"/>
      <c r="L1882" s="137"/>
      <c r="M1882" s="137"/>
      <c r="N1882" s="126"/>
      <c r="O1882" s="125"/>
      <c r="P1882" s="125"/>
      <c r="Q1882" s="137"/>
      <c r="R1882" s="137"/>
      <c r="S1882" s="137"/>
      <c r="T1882" s="137"/>
    </row>
    <row r="1883" spans="1:20" ht="15.75" x14ac:dyDescent="0.25">
      <c r="A1883" s="110">
        <v>8</v>
      </c>
      <c r="B1883" s="110" t="s">
        <v>3541</v>
      </c>
      <c r="C1883" s="113" t="s">
        <v>3507</v>
      </c>
      <c r="D1883" s="182" t="s">
        <v>2576</v>
      </c>
      <c r="E1883" s="213">
        <v>430000</v>
      </c>
      <c r="F1883" s="112"/>
      <c r="G1883" s="125"/>
      <c r="H1883" s="7">
        <v>430000</v>
      </c>
      <c r="I1883" s="112"/>
      <c r="J1883" s="126"/>
      <c r="K1883" s="126"/>
      <c r="L1883" s="137"/>
      <c r="M1883" s="137"/>
      <c r="N1883" s="126"/>
      <c r="O1883" s="125"/>
      <c r="P1883" s="125"/>
      <c r="Q1883" s="137"/>
      <c r="R1883" s="137"/>
      <c r="S1883" s="137"/>
      <c r="T1883" s="137"/>
    </row>
    <row r="1884" spans="1:20" ht="15.75" x14ac:dyDescent="0.25">
      <c r="A1884" s="110">
        <v>9</v>
      </c>
      <c r="B1884" s="110" t="s">
        <v>3542</v>
      </c>
      <c r="C1884" s="113" t="s">
        <v>3508</v>
      </c>
      <c r="D1884" s="182" t="s">
        <v>3504</v>
      </c>
      <c r="E1884" s="213">
        <v>230000</v>
      </c>
      <c r="F1884" s="112"/>
      <c r="G1884" s="125"/>
      <c r="H1884" s="7">
        <v>230000</v>
      </c>
      <c r="I1884" s="112"/>
      <c r="J1884" s="126"/>
      <c r="K1884" s="126"/>
      <c r="L1884" s="137"/>
      <c r="M1884" s="137"/>
      <c r="N1884" s="126"/>
      <c r="O1884" s="125"/>
      <c r="P1884" s="125"/>
      <c r="Q1884" s="137"/>
      <c r="R1884" s="137"/>
      <c r="S1884" s="137"/>
      <c r="T1884" s="137"/>
    </row>
    <row r="1885" spans="1:20" ht="15.75" x14ac:dyDescent="0.25">
      <c r="A1885" s="110">
        <v>10</v>
      </c>
      <c r="B1885" s="110" t="s">
        <v>3543</v>
      </c>
      <c r="C1885" s="113" t="s">
        <v>3508</v>
      </c>
      <c r="D1885" s="182" t="s">
        <v>3503</v>
      </c>
      <c r="E1885" s="213">
        <v>560000</v>
      </c>
      <c r="F1885" s="112"/>
      <c r="G1885" s="125"/>
      <c r="H1885" s="7">
        <v>560000</v>
      </c>
      <c r="I1885" s="112"/>
      <c r="J1885" s="126"/>
      <c r="K1885" s="126"/>
      <c r="L1885" s="137"/>
      <c r="M1885" s="137"/>
      <c r="N1885" s="126"/>
      <c r="O1885" s="125"/>
      <c r="P1885" s="125"/>
      <c r="Q1885" s="137"/>
      <c r="R1885" s="137"/>
      <c r="S1885" s="137"/>
      <c r="T1885" s="137"/>
    </row>
    <row r="1886" spans="1:20" ht="15.75" x14ac:dyDescent="0.25">
      <c r="A1886" s="110">
        <v>11</v>
      </c>
      <c r="B1886" s="110" t="s">
        <v>3544</v>
      </c>
      <c r="C1886" s="113" t="s">
        <v>3509</v>
      </c>
      <c r="D1886" s="182" t="s">
        <v>2576</v>
      </c>
      <c r="E1886" s="213">
        <v>430000</v>
      </c>
      <c r="F1886" s="112"/>
      <c r="G1886" s="125"/>
      <c r="H1886" s="7">
        <v>430000</v>
      </c>
      <c r="I1886" s="112"/>
      <c r="J1886" s="126"/>
      <c r="K1886" s="126"/>
      <c r="L1886" s="137"/>
      <c r="M1886" s="137"/>
      <c r="N1886" s="126"/>
      <c r="O1886" s="125"/>
      <c r="P1886" s="125"/>
      <c r="Q1886" s="137"/>
      <c r="R1886" s="137"/>
      <c r="S1886" s="137"/>
      <c r="T1886" s="137"/>
    </row>
    <row r="1887" spans="1:20" ht="15.75" x14ac:dyDescent="0.25">
      <c r="A1887" s="110">
        <v>12</v>
      </c>
      <c r="B1887" s="110" t="s">
        <v>3545</v>
      </c>
      <c r="C1887" s="113" t="s">
        <v>3510</v>
      </c>
      <c r="D1887" s="182" t="s">
        <v>3589</v>
      </c>
      <c r="E1887" s="213">
        <v>1920000</v>
      </c>
      <c r="F1887" s="112" t="s">
        <v>3588</v>
      </c>
      <c r="G1887" s="125"/>
      <c r="H1887" s="7">
        <v>1920000</v>
      </c>
      <c r="I1887" s="112" t="s">
        <v>3588</v>
      </c>
      <c r="J1887" s="126"/>
      <c r="K1887" s="126"/>
      <c r="L1887" s="137"/>
      <c r="M1887" s="137"/>
      <c r="N1887" s="126"/>
      <c r="O1887" s="125"/>
      <c r="P1887" s="125"/>
      <c r="Q1887" s="137"/>
      <c r="R1887" s="137"/>
      <c r="S1887" s="137"/>
      <c r="T1887" s="137"/>
    </row>
    <row r="1888" spans="1:20" ht="15.75" x14ac:dyDescent="0.25">
      <c r="A1888" s="110">
        <v>13</v>
      </c>
      <c r="B1888" s="110" t="s">
        <v>3546</v>
      </c>
      <c r="C1888" s="113" t="s">
        <v>3511</v>
      </c>
      <c r="D1888" s="182" t="s">
        <v>3503</v>
      </c>
      <c r="E1888" s="213">
        <v>560000</v>
      </c>
      <c r="F1888" s="112"/>
      <c r="G1888" s="125"/>
      <c r="H1888" s="7">
        <v>560000</v>
      </c>
      <c r="I1888" s="112"/>
      <c r="J1888" s="126"/>
      <c r="K1888" s="126"/>
      <c r="L1888" s="137"/>
      <c r="M1888" s="137"/>
      <c r="N1888" s="126"/>
      <c r="O1888" s="125"/>
      <c r="P1888" s="125"/>
      <c r="Q1888" s="137"/>
      <c r="R1888" s="137"/>
      <c r="S1888" s="137"/>
      <c r="T1888" s="137"/>
    </row>
    <row r="1889" spans="1:20" ht="15.75" x14ac:dyDescent="0.25">
      <c r="A1889" s="110">
        <v>14</v>
      </c>
      <c r="B1889" s="110" t="s">
        <v>3547</v>
      </c>
      <c r="C1889" s="113" t="s">
        <v>3511</v>
      </c>
      <c r="D1889" s="182" t="s">
        <v>3504</v>
      </c>
      <c r="E1889" s="213">
        <v>230000</v>
      </c>
      <c r="F1889" s="112"/>
      <c r="G1889" s="125"/>
      <c r="H1889" s="7">
        <v>230000</v>
      </c>
      <c r="I1889" s="112"/>
      <c r="J1889" s="126"/>
      <c r="K1889" s="126"/>
      <c r="L1889" s="137"/>
      <c r="M1889" s="137"/>
      <c r="N1889" s="126"/>
      <c r="O1889" s="125"/>
      <c r="P1889" s="125"/>
      <c r="Q1889" s="137"/>
      <c r="R1889" s="137"/>
      <c r="S1889" s="137"/>
      <c r="T1889" s="137"/>
    </row>
    <row r="1890" spans="1:20" ht="15.75" x14ac:dyDescent="0.25">
      <c r="A1890" s="110">
        <v>15</v>
      </c>
      <c r="B1890" s="110" t="s">
        <v>3548</v>
      </c>
      <c r="C1890" s="113" t="s">
        <v>3512</v>
      </c>
      <c r="D1890" s="182" t="s">
        <v>3513</v>
      </c>
      <c r="E1890" s="213">
        <v>640000</v>
      </c>
      <c r="F1890" s="112"/>
      <c r="G1890" s="125"/>
      <c r="H1890" s="7">
        <v>640000</v>
      </c>
      <c r="I1890" s="112"/>
      <c r="J1890" s="126"/>
      <c r="K1890" s="126"/>
      <c r="L1890" s="137"/>
      <c r="M1890" s="137"/>
      <c r="N1890" s="126"/>
      <c r="O1890" s="125"/>
      <c r="P1890" s="125"/>
      <c r="Q1890" s="137"/>
      <c r="R1890" s="137"/>
      <c r="S1890" s="137"/>
      <c r="T1890" s="137"/>
    </row>
    <row r="1891" spans="1:20" ht="15.75" x14ac:dyDescent="0.25">
      <c r="A1891" s="110">
        <v>16</v>
      </c>
      <c r="B1891" s="110" t="s">
        <v>3549</v>
      </c>
      <c r="C1891" s="113" t="s">
        <v>3514</v>
      </c>
      <c r="D1891" s="182" t="s">
        <v>3504</v>
      </c>
      <c r="E1891" s="213">
        <v>230000</v>
      </c>
      <c r="F1891" s="112"/>
      <c r="G1891" s="125"/>
      <c r="H1891" s="7">
        <v>230000</v>
      </c>
      <c r="I1891" s="112"/>
      <c r="J1891" s="126"/>
      <c r="K1891" s="126"/>
      <c r="L1891" s="137"/>
      <c r="M1891" s="137"/>
      <c r="N1891" s="126"/>
      <c r="O1891" s="125"/>
      <c r="P1891" s="125"/>
      <c r="Q1891" s="137"/>
      <c r="R1891" s="137"/>
      <c r="S1891" s="137"/>
      <c r="T1891" s="137"/>
    </row>
    <row r="1892" spans="1:20" ht="15.75" x14ac:dyDescent="0.25">
      <c r="A1892" s="110">
        <v>17</v>
      </c>
      <c r="B1892" s="110" t="s">
        <v>3550</v>
      </c>
      <c r="C1892" s="113" t="s">
        <v>3514</v>
      </c>
      <c r="D1892" s="182" t="s">
        <v>3503</v>
      </c>
      <c r="E1892" s="213">
        <v>560000</v>
      </c>
      <c r="F1892" s="112"/>
      <c r="G1892" s="125"/>
      <c r="H1892" s="7">
        <v>560000</v>
      </c>
      <c r="I1892" s="112"/>
      <c r="J1892" s="126"/>
      <c r="K1892" s="126"/>
      <c r="L1892" s="137"/>
      <c r="M1892" s="137"/>
      <c r="N1892" s="126"/>
      <c r="O1892" s="125"/>
      <c r="P1892" s="125"/>
      <c r="Q1892" s="137"/>
      <c r="R1892" s="137"/>
      <c r="S1892" s="137"/>
      <c r="T1892" s="137"/>
    </row>
    <row r="1893" spans="1:20" ht="15.75" x14ac:dyDescent="0.25">
      <c r="A1893" s="110">
        <v>18</v>
      </c>
      <c r="B1893" s="110" t="s">
        <v>3551</v>
      </c>
      <c r="C1893" s="113" t="s">
        <v>3515</v>
      </c>
      <c r="D1893" s="182" t="s">
        <v>3504</v>
      </c>
      <c r="E1893" s="213">
        <v>230000</v>
      </c>
      <c r="F1893" s="112"/>
      <c r="G1893" s="125"/>
      <c r="H1893" s="7">
        <v>230000</v>
      </c>
      <c r="I1893" s="112"/>
      <c r="J1893" s="126"/>
      <c r="K1893" s="126"/>
      <c r="L1893" s="137"/>
      <c r="M1893" s="137"/>
      <c r="N1893" s="126"/>
      <c r="O1893" s="125"/>
      <c r="P1893" s="125"/>
      <c r="Q1893" s="137"/>
      <c r="R1893" s="137"/>
      <c r="S1893" s="137"/>
      <c r="T1893" s="137"/>
    </row>
    <row r="1894" spans="1:20" ht="15.75" x14ac:dyDescent="0.25">
      <c r="A1894" s="110">
        <v>19</v>
      </c>
      <c r="B1894" s="110" t="s">
        <v>3552</v>
      </c>
      <c r="C1894" s="113" t="s">
        <v>3515</v>
      </c>
      <c r="D1894" s="182" t="s">
        <v>3503</v>
      </c>
      <c r="E1894" s="213">
        <v>560000</v>
      </c>
      <c r="F1894" s="112"/>
      <c r="G1894" s="125"/>
      <c r="H1894" s="7">
        <v>560000</v>
      </c>
      <c r="I1894" s="112"/>
      <c r="J1894" s="126"/>
      <c r="K1894" s="126"/>
      <c r="L1894" s="137"/>
      <c r="M1894" s="137"/>
      <c r="N1894" s="126"/>
      <c r="O1894" s="125"/>
      <c r="P1894" s="125"/>
      <c r="Q1894" s="137"/>
      <c r="R1894" s="137"/>
      <c r="S1894" s="137"/>
      <c r="T1894" s="137"/>
    </row>
    <row r="1895" spans="1:20" ht="15.75" x14ac:dyDescent="0.25">
      <c r="A1895" s="110">
        <v>20</v>
      </c>
      <c r="B1895" s="110" t="s">
        <v>3553</v>
      </c>
      <c r="C1895" s="113" t="s">
        <v>3516</v>
      </c>
      <c r="D1895" s="182" t="s">
        <v>3503</v>
      </c>
      <c r="E1895" s="213">
        <v>560000</v>
      </c>
      <c r="F1895" s="112"/>
      <c r="G1895" s="125"/>
      <c r="H1895" s="7">
        <v>560000</v>
      </c>
      <c r="I1895" s="112"/>
      <c r="J1895" s="126"/>
      <c r="K1895" s="126"/>
      <c r="L1895" s="137"/>
      <c r="M1895" s="137"/>
      <c r="N1895" s="126"/>
      <c r="O1895" s="125"/>
      <c r="P1895" s="125"/>
      <c r="Q1895" s="137"/>
      <c r="R1895" s="137"/>
      <c r="S1895" s="137"/>
      <c r="T1895" s="137"/>
    </row>
    <row r="1896" spans="1:20" ht="15.75" x14ac:dyDescent="0.25">
      <c r="A1896" s="110">
        <v>21</v>
      </c>
      <c r="B1896" s="110" t="s">
        <v>3554</v>
      </c>
      <c r="C1896" s="113" t="s">
        <v>3516</v>
      </c>
      <c r="D1896" s="182" t="s">
        <v>3504</v>
      </c>
      <c r="E1896" s="213">
        <v>230000</v>
      </c>
      <c r="F1896" s="112"/>
      <c r="G1896" s="125"/>
      <c r="H1896" s="7">
        <v>230000</v>
      </c>
      <c r="I1896" s="112"/>
      <c r="J1896" s="126"/>
      <c r="K1896" s="126"/>
      <c r="L1896" s="137"/>
      <c r="M1896" s="137"/>
      <c r="N1896" s="126"/>
      <c r="O1896" s="125"/>
      <c r="P1896" s="125"/>
      <c r="Q1896" s="137"/>
      <c r="R1896" s="137"/>
      <c r="S1896" s="137"/>
      <c r="T1896" s="137"/>
    </row>
    <row r="1897" spans="1:20" ht="15.75" x14ac:dyDescent="0.25">
      <c r="A1897" s="110">
        <v>22</v>
      </c>
      <c r="B1897" s="110" t="s">
        <v>3555</v>
      </c>
      <c r="C1897" s="113" t="s">
        <v>3517</v>
      </c>
      <c r="D1897" s="182" t="s">
        <v>1002</v>
      </c>
      <c r="E1897" s="213">
        <v>210000</v>
      </c>
      <c r="F1897" s="112"/>
      <c r="G1897" s="125"/>
      <c r="H1897" s="7">
        <v>210000</v>
      </c>
      <c r="I1897" s="112"/>
      <c r="J1897" s="126"/>
      <c r="K1897" s="126"/>
      <c r="L1897" s="137"/>
      <c r="M1897" s="137"/>
      <c r="N1897" s="126"/>
      <c r="O1897" s="125"/>
      <c r="P1897" s="125"/>
      <c r="Q1897" s="137"/>
      <c r="R1897" s="137"/>
      <c r="S1897" s="137"/>
      <c r="T1897" s="137"/>
    </row>
    <row r="1898" spans="1:20" ht="15.75" x14ac:dyDescent="0.25">
      <c r="A1898" s="110">
        <v>23</v>
      </c>
      <c r="B1898" s="110" t="s">
        <v>3556</v>
      </c>
      <c r="C1898" s="113" t="s">
        <v>3517</v>
      </c>
      <c r="D1898" s="182" t="s">
        <v>2576</v>
      </c>
      <c r="E1898" s="213">
        <v>430000</v>
      </c>
      <c r="F1898" s="112"/>
      <c r="G1898" s="125"/>
      <c r="H1898" s="7">
        <v>430000</v>
      </c>
      <c r="I1898" s="112"/>
      <c r="J1898" s="126"/>
      <c r="K1898" s="126"/>
      <c r="L1898" s="137"/>
      <c r="M1898" s="137"/>
      <c r="N1898" s="126"/>
      <c r="O1898" s="125"/>
      <c r="P1898" s="125"/>
      <c r="Q1898" s="137"/>
      <c r="R1898" s="137"/>
      <c r="S1898" s="137"/>
      <c r="T1898" s="137"/>
    </row>
    <row r="1899" spans="1:20" ht="15.75" x14ac:dyDescent="0.25">
      <c r="A1899" s="110">
        <v>24</v>
      </c>
      <c r="B1899" s="110" t="s">
        <v>3557</v>
      </c>
      <c r="C1899" s="113" t="s">
        <v>3518</v>
      </c>
      <c r="D1899" s="182" t="s">
        <v>2575</v>
      </c>
      <c r="E1899" s="213">
        <v>400000</v>
      </c>
      <c r="F1899" s="112"/>
      <c r="G1899" s="125"/>
      <c r="H1899" s="7">
        <v>400000</v>
      </c>
      <c r="I1899" s="112"/>
      <c r="J1899" s="126"/>
      <c r="K1899" s="126"/>
      <c r="L1899" s="137"/>
      <c r="M1899" s="137"/>
      <c r="N1899" s="126"/>
      <c r="O1899" s="125"/>
      <c r="P1899" s="125"/>
      <c r="Q1899" s="137"/>
      <c r="R1899" s="137"/>
      <c r="S1899" s="137"/>
      <c r="T1899" s="137"/>
    </row>
    <row r="1900" spans="1:20" ht="15.75" x14ac:dyDescent="0.25">
      <c r="A1900" s="110">
        <v>25</v>
      </c>
      <c r="B1900" s="110" t="s">
        <v>3558</v>
      </c>
      <c r="C1900" s="113" t="s">
        <v>3519</v>
      </c>
      <c r="D1900" s="182" t="s">
        <v>2575</v>
      </c>
      <c r="E1900" s="213">
        <v>400000</v>
      </c>
      <c r="F1900" s="112"/>
      <c r="G1900" s="125"/>
      <c r="H1900" s="7">
        <v>400000</v>
      </c>
      <c r="I1900" s="112"/>
      <c r="J1900" s="126"/>
      <c r="K1900" s="126"/>
      <c r="L1900" s="137"/>
      <c r="M1900" s="137"/>
      <c r="N1900" s="126"/>
      <c r="O1900" s="125"/>
      <c r="P1900" s="125"/>
      <c r="Q1900" s="137"/>
      <c r="R1900" s="137"/>
      <c r="S1900" s="137"/>
      <c r="T1900" s="137"/>
    </row>
    <row r="1901" spans="1:20" ht="15.75" x14ac:dyDescent="0.25">
      <c r="A1901" s="110">
        <v>26</v>
      </c>
      <c r="B1901" s="110" t="s">
        <v>3559</v>
      </c>
      <c r="C1901" s="119" t="s">
        <v>3520</v>
      </c>
      <c r="D1901" s="182" t="s">
        <v>3504</v>
      </c>
      <c r="E1901" s="213">
        <v>230000</v>
      </c>
      <c r="F1901" s="112"/>
      <c r="G1901" s="125"/>
      <c r="H1901" s="7">
        <v>230000</v>
      </c>
      <c r="I1901" s="112"/>
      <c r="J1901" s="126"/>
      <c r="K1901" s="126"/>
      <c r="L1901" s="137"/>
      <c r="M1901" s="137"/>
      <c r="N1901" s="126"/>
      <c r="O1901" s="125"/>
      <c r="P1901" s="125"/>
      <c r="Q1901" s="137"/>
      <c r="R1901" s="137"/>
      <c r="S1901" s="137"/>
      <c r="T1901" s="137"/>
    </row>
    <row r="1902" spans="1:20" ht="15.75" x14ac:dyDescent="0.25">
      <c r="A1902" s="110">
        <v>27</v>
      </c>
      <c r="B1902" s="110" t="s">
        <v>3560</v>
      </c>
      <c r="C1902" s="119" t="s">
        <v>3520</v>
      </c>
      <c r="D1902" s="182" t="s">
        <v>3503</v>
      </c>
      <c r="E1902" s="213">
        <v>560000</v>
      </c>
      <c r="F1902" s="112"/>
      <c r="G1902" s="125"/>
      <c r="H1902" s="7">
        <v>560000</v>
      </c>
      <c r="I1902" s="112"/>
      <c r="J1902" s="126"/>
      <c r="K1902" s="126"/>
      <c r="L1902" s="137"/>
      <c r="M1902" s="137"/>
      <c r="N1902" s="126"/>
      <c r="O1902" s="125"/>
      <c r="P1902" s="125"/>
      <c r="Q1902" s="137"/>
      <c r="R1902" s="137"/>
      <c r="S1902" s="137"/>
      <c r="T1902" s="137"/>
    </row>
    <row r="1903" spans="1:20" ht="15.75" x14ac:dyDescent="0.25">
      <c r="A1903" s="110">
        <v>28</v>
      </c>
      <c r="B1903" s="110" t="s">
        <v>3561</v>
      </c>
      <c r="C1903" s="113" t="s">
        <v>2513</v>
      </c>
      <c r="D1903" s="182" t="s">
        <v>1002</v>
      </c>
      <c r="E1903" s="213">
        <v>210000</v>
      </c>
      <c r="F1903" s="112"/>
      <c r="G1903" s="125"/>
      <c r="H1903" s="7">
        <v>210000</v>
      </c>
      <c r="I1903" s="112"/>
      <c r="J1903" s="126"/>
      <c r="K1903" s="126"/>
      <c r="L1903" s="137"/>
      <c r="M1903" s="137"/>
      <c r="N1903" s="126"/>
      <c r="O1903" s="125"/>
      <c r="P1903" s="125"/>
      <c r="Q1903" s="137"/>
      <c r="R1903" s="137"/>
      <c r="S1903" s="137"/>
      <c r="T1903" s="137"/>
    </row>
    <row r="1904" spans="1:20" ht="15.75" x14ac:dyDescent="0.25">
      <c r="A1904" s="110">
        <v>29</v>
      </c>
      <c r="B1904" s="110" t="s">
        <v>3562</v>
      </c>
      <c r="C1904" s="113" t="s">
        <v>2513</v>
      </c>
      <c r="D1904" s="182" t="s">
        <v>2576</v>
      </c>
      <c r="E1904" s="213">
        <v>430000</v>
      </c>
      <c r="F1904" s="112"/>
      <c r="G1904" s="125"/>
      <c r="H1904" s="7">
        <v>430000</v>
      </c>
      <c r="I1904" s="112"/>
      <c r="J1904" s="126"/>
      <c r="K1904" s="126"/>
      <c r="L1904" s="137"/>
      <c r="M1904" s="137"/>
      <c r="N1904" s="126"/>
      <c r="O1904" s="125"/>
      <c r="P1904" s="125"/>
      <c r="Q1904" s="137"/>
      <c r="R1904" s="137"/>
      <c r="S1904" s="137"/>
      <c r="T1904" s="137"/>
    </row>
    <row r="1905" spans="1:20" ht="15.75" x14ac:dyDescent="0.25">
      <c r="A1905" s="110">
        <v>30</v>
      </c>
      <c r="B1905" s="110" t="s">
        <v>3563</v>
      </c>
      <c r="C1905" s="113" t="s">
        <v>3336</v>
      </c>
      <c r="D1905" s="182" t="s">
        <v>3513</v>
      </c>
      <c r="E1905" s="213">
        <v>640000</v>
      </c>
      <c r="F1905" s="112"/>
      <c r="G1905" s="125"/>
      <c r="H1905" s="7">
        <v>640000</v>
      </c>
      <c r="I1905" s="112"/>
      <c r="J1905" s="126"/>
      <c r="K1905" s="126"/>
      <c r="L1905" s="137"/>
      <c r="M1905" s="137"/>
      <c r="N1905" s="126"/>
      <c r="O1905" s="125"/>
      <c r="P1905" s="125"/>
      <c r="Q1905" s="137"/>
      <c r="R1905" s="137"/>
      <c r="S1905" s="137"/>
      <c r="T1905" s="137"/>
    </row>
    <row r="1906" spans="1:20" ht="15.75" x14ac:dyDescent="0.25">
      <c r="A1906" s="110">
        <v>31</v>
      </c>
      <c r="B1906" s="110" t="s">
        <v>3564</v>
      </c>
      <c r="C1906" s="113" t="s">
        <v>3521</v>
      </c>
      <c r="D1906" s="182" t="s">
        <v>3522</v>
      </c>
      <c r="E1906" s="213">
        <v>430000</v>
      </c>
      <c r="F1906" s="112"/>
      <c r="G1906" s="125"/>
      <c r="H1906" s="142">
        <f>SUM(H1877:H1905)</f>
        <v>13290000</v>
      </c>
      <c r="I1906" s="125"/>
      <c r="J1906" s="126"/>
      <c r="K1906" s="126"/>
      <c r="L1906" s="137"/>
      <c r="M1906" s="137"/>
      <c r="N1906" s="126"/>
      <c r="O1906" s="125"/>
      <c r="P1906" s="125"/>
      <c r="Q1906" s="137"/>
      <c r="R1906" s="137"/>
      <c r="S1906" s="137"/>
      <c r="T1906" s="137"/>
    </row>
    <row r="1907" spans="1:20" ht="15.75" x14ac:dyDescent="0.25">
      <c r="A1907" s="110">
        <v>32</v>
      </c>
      <c r="B1907" s="110" t="s">
        <v>3565</v>
      </c>
      <c r="C1907" s="113" t="s">
        <v>3523</v>
      </c>
      <c r="D1907" s="182" t="s">
        <v>2576</v>
      </c>
      <c r="E1907" s="213">
        <v>430000</v>
      </c>
      <c r="F1907" s="112"/>
      <c r="G1907" s="125"/>
      <c r="H1907" s="125"/>
      <c r="I1907" s="125"/>
      <c r="J1907" s="126"/>
      <c r="K1907" s="126"/>
      <c r="L1907" s="137"/>
      <c r="M1907" s="137"/>
      <c r="N1907" s="126"/>
      <c r="O1907" s="125"/>
      <c r="P1907" s="125"/>
      <c r="Q1907" s="137"/>
      <c r="R1907" s="137"/>
      <c r="S1907" s="137"/>
      <c r="T1907" s="137"/>
    </row>
    <row r="1908" spans="1:20" ht="15.75" x14ac:dyDescent="0.25">
      <c r="A1908" s="110">
        <v>33</v>
      </c>
      <c r="B1908" s="110" t="s">
        <v>3566</v>
      </c>
      <c r="C1908" s="113" t="s">
        <v>3523</v>
      </c>
      <c r="D1908" s="182" t="s">
        <v>1002</v>
      </c>
      <c r="E1908" s="213">
        <v>210000</v>
      </c>
      <c r="F1908" s="112"/>
      <c r="G1908" s="125"/>
      <c r="H1908" s="125"/>
      <c r="I1908" s="125"/>
      <c r="J1908" s="126"/>
      <c r="K1908" s="126"/>
      <c r="L1908" s="137"/>
      <c r="M1908" s="137"/>
      <c r="N1908" s="126"/>
      <c r="O1908" s="125"/>
      <c r="P1908" s="125"/>
      <c r="Q1908" s="137"/>
      <c r="R1908" s="137"/>
      <c r="S1908" s="137"/>
      <c r="T1908" s="137"/>
    </row>
    <row r="1909" spans="1:20" ht="15.75" x14ac:dyDescent="0.25">
      <c r="A1909" s="110">
        <v>34</v>
      </c>
      <c r="B1909" s="110" t="s">
        <v>3567</v>
      </c>
      <c r="C1909" s="113" t="s">
        <v>3524</v>
      </c>
      <c r="D1909" s="182" t="s">
        <v>3503</v>
      </c>
      <c r="E1909" s="213">
        <v>560000</v>
      </c>
      <c r="F1909" s="112"/>
      <c r="G1909" s="125"/>
      <c r="H1909" s="125"/>
      <c r="I1909" s="125"/>
      <c r="J1909" s="126"/>
      <c r="K1909" s="126"/>
      <c r="L1909" s="137"/>
      <c r="M1909" s="137"/>
      <c r="N1909" s="126"/>
      <c r="O1909" s="125"/>
      <c r="P1909" s="125"/>
      <c r="Q1909" s="137"/>
      <c r="R1909" s="137"/>
      <c r="S1909" s="137"/>
      <c r="T1909" s="137"/>
    </row>
    <row r="1910" spans="1:20" ht="15.75" x14ac:dyDescent="0.25">
      <c r="A1910" s="110">
        <v>35</v>
      </c>
      <c r="B1910" s="110" t="s">
        <v>3568</v>
      </c>
      <c r="C1910" s="113" t="s">
        <v>3524</v>
      </c>
      <c r="D1910" s="182" t="s">
        <v>3504</v>
      </c>
      <c r="E1910" s="213">
        <v>210000</v>
      </c>
      <c r="F1910" s="112"/>
      <c r="G1910" s="125"/>
      <c r="H1910" s="125"/>
      <c r="I1910" s="125"/>
      <c r="J1910" s="126"/>
      <c r="K1910" s="126"/>
      <c r="L1910" s="137"/>
      <c r="M1910" s="137"/>
      <c r="N1910" s="126"/>
      <c r="O1910" s="125"/>
      <c r="P1910" s="125"/>
      <c r="Q1910" s="137"/>
      <c r="R1910" s="137"/>
      <c r="S1910" s="137"/>
      <c r="T1910" s="137"/>
    </row>
    <row r="1911" spans="1:20" ht="15.75" x14ac:dyDescent="0.25">
      <c r="A1911" s="110">
        <v>36</v>
      </c>
      <c r="B1911" s="110" t="s">
        <v>3569</v>
      </c>
      <c r="C1911" s="113" t="s">
        <v>3593</v>
      </c>
      <c r="D1911" s="182" t="s">
        <v>3504</v>
      </c>
      <c r="E1911" s="213">
        <v>210000</v>
      </c>
      <c r="F1911" s="112"/>
      <c r="G1911" s="125"/>
      <c r="H1911" s="125"/>
      <c r="I1911" s="125"/>
      <c r="J1911" s="126"/>
      <c r="K1911" s="126"/>
      <c r="L1911" s="137"/>
      <c r="M1911" s="137"/>
      <c r="N1911" s="126"/>
      <c r="O1911" s="125"/>
      <c r="P1911" s="125"/>
      <c r="Q1911" s="137"/>
      <c r="R1911" s="137"/>
      <c r="S1911" s="137"/>
      <c r="T1911" s="137"/>
    </row>
    <row r="1912" spans="1:20" ht="15.75" x14ac:dyDescent="0.25">
      <c r="A1912" s="110">
        <v>37</v>
      </c>
      <c r="B1912" s="110" t="s">
        <v>3570</v>
      </c>
      <c r="C1912" s="113" t="s">
        <v>3593</v>
      </c>
      <c r="D1912" s="182" t="s">
        <v>3503</v>
      </c>
      <c r="E1912" s="213">
        <v>560000</v>
      </c>
      <c r="F1912" s="112"/>
      <c r="G1912" s="125"/>
      <c r="H1912" s="125"/>
      <c r="I1912" s="125"/>
      <c r="J1912" s="126"/>
      <c r="K1912" s="126"/>
      <c r="L1912" s="137"/>
      <c r="M1912" s="137"/>
      <c r="N1912" s="126"/>
      <c r="O1912" s="125"/>
      <c r="P1912" s="125"/>
      <c r="Q1912" s="137"/>
      <c r="R1912" s="137"/>
      <c r="S1912" s="137"/>
      <c r="T1912" s="137"/>
    </row>
    <row r="1913" spans="1:20" ht="15.75" x14ac:dyDescent="0.25">
      <c r="A1913" s="110">
        <v>38</v>
      </c>
      <c r="B1913" s="110" t="s">
        <v>3571</v>
      </c>
      <c r="C1913" s="113" t="s">
        <v>3525</v>
      </c>
      <c r="D1913" s="182" t="s">
        <v>3503</v>
      </c>
      <c r="E1913" s="213">
        <v>560000</v>
      </c>
      <c r="F1913" s="112"/>
      <c r="G1913" s="125"/>
      <c r="H1913" s="125"/>
      <c r="I1913" s="125"/>
      <c r="J1913" s="126"/>
      <c r="K1913" s="126"/>
      <c r="L1913" s="137"/>
      <c r="M1913" s="137"/>
      <c r="N1913" s="126"/>
      <c r="O1913" s="125"/>
      <c r="P1913" s="125"/>
      <c r="Q1913" s="137"/>
      <c r="R1913" s="137"/>
      <c r="S1913" s="137"/>
      <c r="T1913" s="137"/>
    </row>
    <row r="1914" spans="1:20" ht="15.75" x14ac:dyDescent="0.25">
      <c r="A1914" s="110">
        <v>39</v>
      </c>
      <c r="B1914" s="110" t="s">
        <v>3572</v>
      </c>
      <c r="C1914" s="113" t="s">
        <v>3525</v>
      </c>
      <c r="D1914" s="182" t="s">
        <v>3504</v>
      </c>
      <c r="E1914" s="213">
        <v>230000</v>
      </c>
      <c r="F1914" s="112"/>
      <c r="G1914" s="125"/>
      <c r="H1914" s="125"/>
      <c r="I1914" s="125"/>
      <c r="J1914" s="126"/>
      <c r="K1914" s="126"/>
      <c r="L1914" s="137"/>
      <c r="M1914" s="137"/>
      <c r="N1914" s="126"/>
      <c r="O1914" s="125"/>
      <c r="P1914" s="125"/>
      <c r="Q1914" s="137"/>
      <c r="R1914" s="137"/>
      <c r="S1914" s="137"/>
      <c r="T1914" s="137"/>
    </row>
    <row r="1915" spans="1:20" ht="15.75" x14ac:dyDescent="0.25">
      <c r="A1915" s="110">
        <v>40</v>
      </c>
      <c r="B1915" s="110" t="s">
        <v>3573</v>
      </c>
      <c r="C1915" s="113" t="s">
        <v>3526</v>
      </c>
      <c r="D1915" s="182" t="s">
        <v>3504</v>
      </c>
      <c r="E1915" s="213">
        <v>230000</v>
      </c>
      <c r="F1915" s="112"/>
      <c r="G1915" s="125"/>
      <c r="H1915" s="125"/>
      <c r="I1915" s="125"/>
      <c r="J1915" s="126"/>
      <c r="K1915" s="126"/>
      <c r="L1915" s="137"/>
      <c r="M1915" s="137"/>
      <c r="N1915" s="126"/>
      <c r="O1915" s="125"/>
      <c r="P1915" s="125"/>
      <c r="Q1915" s="137"/>
      <c r="R1915" s="137"/>
      <c r="S1915" s="137"/>
      <c r="T1915" s="137"/>
    </row>
    <row r="1916" spans="1:20" ht="15.75" x14ac:dyDescent="0.25">
      <c r="A1916" s="110">
        <v>41</v>
      </c>
      <c r="B1916" s="110" t="s">
        <v>3574</v>
      </c>
      <c r="C1916" s="113" t="s">
        <v>3527</v>
      </c>
      <c r="D1916" s="182" t="s">
        <v>3503</v>
      </c>
      <c r="E1916" s="213">
        <v>560000</v>
      </c>
      <c r="F1916" s="112"/>
      <c r="G1916" s="125"/>
      <c r="H1916" s="125"/>
      <c r="I1916" s="125"/>
      <c r="J1916" s="126"/>
      <c r="K1916" s="126"/>
      <c r="L1916" s="137"/>
      <c r="M1916" s="137"/>
      <c r="N1916" s="126"/>
      <c r="O1916" s="125"/>
      <c r="P1916" s="125"/>
      <c r="Q1916" s="137"/>
      <c r="R1916" s="137"/>
      <c r="S1916" s="137"/>
      <c r="T1916" s="137"/>
    </row>
    <row r="1917" spans="1:20" ht="15.75" x14ac:dyDescent="0.25">
      <c r="A1917" s="110">
        <v>42</v>
      </c>
      <c r="B1917" s="110" t="s">
        <v>3575</v>
      </c>
      <c r="C1917" s="113" t="s">
        <v>3528</v>
      </c>
      <c r="D1917" s="182" t="s">
        <v>3503</v>
      </c>
      <c r="E1917" s="213">
        <v>560000</v>
      </c>
      <c r="F1917" s="112"/>
      <c r="G1917" s="125"/>
      <c r="H1917" s="125"/>
      <c r="I1917" s="125"/>
      <c r="J1917" s="126"/>
      <c r="K1917" s="126"/>
      <c r="L1917" s="137"/>
      <c r="M1917" s="137"/>
      <c r="N1917" s="126"/>
      <c r="O1917" s="125"/>
      <c r="P1917" s="125"/>
      <c r="Q1917" s="137"/>
      <c r="R1917" s="137"/>
      <c r="S1917" s="137"/>
      <c r="T1917" s="137"/>
    </row>
    <row r="1918" spans="1:20" ht="15.75" x14ac:dyDescent="0.25">
      <c r="A1918" s="110">
        <v>43</v>
      </c>
      <c r="B1918" s="110" t="s">
        <v>3576</v>
      </c>
      <c r="C1918" s="113" t="s">
        <v>3528</v>
      </c>
      <c r="D1918" s="182" t="s">
        <v>3504</v>
      </c>
      <c r="E1918" s="213">
        <v>230000</v>
      </c>
      <c r="F1918" s="112"/>
      <c r="G1918" s="125"/>
      <c r="H1918" s="125"/>
      <c r="I1918" s="125"/>
      <c r="J1918" s="126"/>
      <c r="K1918" s="126"/>
      <c r="L1918" s="137"/>
      <c r="M1918" s="137"/>
      <c r="N1918" s="126"/>
      <c r="O1918" s="125"/>
      <c r="P1918" s="125"/>
      <c r="Q1918" s="137"/>
      <c r="R1918" s="137"/>
      <c r="S1918" s="137"/>
      <c r="T1918" s="137"/>
    </row>
    <row r="1919" spans="1:20" ht="15.75" x14ac:dyDescent="0.25">
      <c r="A1919" s="110">
        <v>44</v>
      </c>
      <c r="B1919" s="110" t="s">
        <v>3577</v>
      </c>
      <c r="C1919" s="113" t="s">
        <v>3529</v>
      </c>
      <c r="D1919" s="182" t="s">
        <v>3504</v>
      </c>
      <c r="E1919" s="213">
        <v>230000</v>
      </c>
      <c r="F1919" s="112"/>
      <c r="G1919" s="125"/>
      <c r="H1919" s="125"/>
      <c r="I1919" s="125"/>
      <c r="J1919" s="126"/>
      <c r="K1919" s="126"/>
      <c r="L1919" s="137"/>
      <c r="M1919" s="137"/>
      <c r="N1919" s="126"/>
      <c r="O1919" s="125"/>
      <c r="P1919" s="125"/>
      <c r="Q1919" s="137"/>
      <c r="R1919" s="137"/>
      <c r="S1919" s="137"/>
      <c r="T1919" s="137"/>
    </row>
    <row r="1920" spans="1:20" ht="15.75" x14ac:dyDescent="0.25">
      <c r="A1920" s="110">
        <v>45</v>
      </c>
      <c r="B1920" s="110" t="s">
        <v>3578</v>
      </c>
      <c r="C1920" s="113" t="s">
        <v>3529</v>
      </c>
      <c r="D1920" s="182" t="s">
        <v>3503</v>
      </c>
      <c r="E1920" s="213">
        <v>560000</v>
      </c>
      <c r="F1920" s="112"/>
      <c r="G1920" s="125"/>
      <c r="H1920" s="125"/>
      <c r="I1920" s="125"/>
      <c r="J1920" s="126"/>
      <c r="K1920" s="126"/>
      <c r="L1920" s="137"/>
      <c r="M1920" s="137"/>
      <c r="N1920" s="126"/>
      <c r="O1920" s="125"/>
      <c r="P1920" s="125"/>
      <c r="Q1920" s="137"/>
      <c r="R1920" s="137"/>
      <c r="S1920" s="137"/>
      <c r="T1920" s="137"/>
    </row>
    <row r="1921" spans="1:20" ht="15.75" x14ac:dyDescent="0.25">
      <c r="A1921" s="110">
        <v>46</v>
      </c>
      <c r="B1921" s="110" t="s">
        <v>3579</v>
      </c>
      <c r="C1921" s="113" t="s">
        <v>3530</v>
      </c>
      <c r="D1921" s="182" t="s">
        <v>3503</v>
      </c>
      <c r="E1921" s="213">
        <v>560000</v>
      </c>
      <c r="F1921" s="112"/>
      <c r="G1921" s="125"/>
      <c r="H1921" s="125"/>
      <c r="I1921" s="125"/>
      <c r="J1921" s="126"/>
      <c r="K1921" s="126"/>
      <c r="L1921" s="137"/>
      <c r="M1921" s="137"/>
      <c r="N1921" s="126"/>
      <c r="O1921" s="125"/>
      <c r="P1921" s="125"/>
      <c r="Q1921" s="137"/>
      <c r="R1921" s="137"/>
      <c r="S1921" s="137"/>
      <c r="T1921" s="137"/>
    </row>
    <row r="1922" spans="1:20" ht="15.75" x14ac:dyDescent="0.25">
      <c r="A1922" s="110">
        <v>47</v>
      </c>
      <c r="B1922" s="110" t="s">
        <v>3580</v>
      </c>
      <c r="C1922" s="113" t="s">
        <v>3530</v>
      </c>
      <c r="D1922" s="182" t="s">
        <v>3504</v>
      </c>
      <c r="E1922" s="213">
        <v>230000</v>
      </c>
      <c r="F1922" s="112"/>
      <c r="G1922" s="125"/>
      <c r="H1922" s="125"/>
      <c r="I1922" s="125"/>
      <c r="J1922" s="126"/>
      <c r="K1922" s="126"/>
      <c r="L1922" s="137"/>
      <c r="M1922" s="137"/>
      <c r="N1922" s="126"/>
      <c r="O1922" s="125"/>
      <c r="P1922" s="125"/>
      <c r="Q1922" s="137"/>
      <c r="R1922" s="137"/>
      <c r="S1922" s="137"/>
      <c r="T1922" s="137"/>
    </row>
    <row r="1923" spans="1:20" ht="15.75" x14ac:dyDescent="0.25">
      <c r="A1923" s="110">
        <v>48</v>
      </c>
      <c r="B1923" s="110" t="s">
        <v>3581</v>
      </c>
      <c r="C1923" s="113" t="s">
        <v>3531</v>
      </c>
      <c r="D1923" s="182" t="s">
        <v>3504</v>
      </c>
      <c r="E1923" s="213">
        <v>230000</v>
      </c>
      <c r="F1923" s="112"/>
      <c r="G1923" s="125"/>
      <c r="H1923" s="125"/>
      <c r="I1923" s="125"/>
      <c r="J1923" s="126"/>
      <c r="K1923" s="126"/>
      <c r="L1923" s="137"/>
      <c r="M1923" s="137"/>
      <c r="N1923" s="126"/>
      <c r="O1923" s="125"/>
      <c r="P1923" s="125"/>
      <c r="Q1923" s="137"/>
      <c r="R1923" s="137"/>
      <c r="S1923" s="137"/>
      <c r="T1923" s="137"/>
    </row>
    <row r="1924" spans="1:20" ht="15.75" x14ac:dyDescent="0.25">
      <c r="A1924" s="110">
        <v>49</v>
      </c>
      <c r="B1924" s="110" t="s">
        <v>3582</v>
      </c>
      <c r="C1924" s="113" t="s">
        <v>3531</v>
      </c>
      <c r="D1924" s="182" t="s">
        <v>3503</v>
      </c>
      <c r="E1924" s="213">
        <v>560000</v>
      </c>
      <c r="F1924" s="112"/>
      <c r="G1924" s="125"/>
      <c r="H1924" s="125"/>
      <c r="I1924" s="125"/>
      <c r="J1924" s="126"/>
      <c r="K1924" s="126"/>
      <c r="L1924" s="137"/>
      <c r="M1924" s="137"/>
      <c r="N1924" s="126"/>
      <c r="O1924" s="125"/>
      <c r="P1924" s="125"/>
      <c r="Q1924" s="137"/>
      <c r="R1924" s="137"/>
      <c r="S1924" s="137"/>
      <c r="T1924" s="137"/>
    </row>
    <row r="1925" spans="1:20" ht="15.75" x14ac:dyDescent="0.25">
      <c r="A1925" s="110">
        <v>50</v>
      </c>
      <c r="B1925" s="110" t="s">
        <v>3583</v>
      </c>
      <c r="C1925" s="113" t="s">
        <v>3532</v>
      </c>
      <c r="D1925" s="182" t="s">
        <v>3503</v>
      </c>
      <c r="E1925" s="213">
        <v>560000</v>
      </c>
      <c r="F1925" s="112"/>
      <c r="G1925" s="125"/>
      <c r="H1925" s="125"/>
      <c r="I1925" s="125"/>
      <c r="J1925" s="126"/>
      <c r="K1925" s="126"/>
      <c r="L1925" s="137"/>
      <c r="M1925" s="137"/>
      <c r="N1925" s="126"/>
      <c r="O1925" s="125"/>
      <c r="P1925" s="125"/>
      <c r="Q1925" s="137"/>
      <c r="R1925" s="137"/>
      <c r="S1925" s="137"/>
      <c r="T1925" s="137"/>
    </row>
    <row r="1926" spans="1:20" ht="15.75" x14ac:dyDescent="0.25">
      <c r="A1926" s="110">
        <v>51</v>
      </c>
      <c r="B1926" s="110" t="s">
        <v>3584</v>
      </c>
      <c r="C1926" s="113" t="s">
        <v>3532</v>
      </c>
      <c r="D1926" s="182" t="s">
        <v>3504</v>
      </c>
      <c r="E1926" s="213">
        <v>230000</v>
      </c>
      <c r="F1926" s="112"/>
      <c r="G1926" s="125"/>
      <c r="H1926" s="125"/>
      <c r="I1926" s="125"/>
      <c r="J1926" s="126"/>
      <c r="K1926" s="126"/>
      <c r="L1926" s="137"/>
      <c r="M1926" s="137"/>
      <c r="N1926" s="126"/>
      <c r="O1926" s="125"/>
      <c r="P1926" s="125"/>
      <c r="Q1926" s="137"/>
      <c r="R1926" s="137"/>
      <c r="S1926" s="137"/>
      <c r="T1926" s="137"/>
    </row>
    <row r="1927" spans="1:20" ht="15.75" x14ac:dyDescent="0.25">
      <c r="A1927" s="110">
        <v>52</v>
      </c>
      <c r="B1927" s="110" t="s">
        <v>3585</v>
      </c>
      <c r="C1927" s="113" t="s">
        <v>3533</v>
      </c>
      <c r="D1927" s="182" t="s">
        <v>3504</v>
      </c>
      <c r="E1927" s="213">
        <v>230000</v>
      </c>
      <c r="F1927" s="112"/>
      <c r="G1927" s="125"/>
      <c r="H1927" s="125"/>
      <c r="I1927" s="125"/>
      <c r="J1927" s="126"/>
      <c r="K1927" s="126"/>
      <c r="L1927" s="137"/>
      <c r="M1927" s="137"/>
      <c r="N1927" s="126"/>
      <c r="O1927" s="125"/>
      <c r="P1927" s="125"/>
      <c r="Q1927" s="137"/>
      <c r="R1927" s="137"/>
      <c r="S1927" s="137"/>
      <c r="T1927" s="137"/>
    </row>
    <row r="1928" spans="1:20" ht="15.75" x14ac:dyDescent="0.25">
      <c r="A1928" s="110">
        <v>53</v>
      </c>
      <c r="B1928" s="110" t="s">
        <v>3586</v>
      </c>
      <c r="C1928" s="113" t="s">
        <v>3533</v>
      </c>
      <c r="D1928" s="182" t="s">
        <v>3503</v>
      </c>
      <c r="E1928" s="213">
        <v>560000</v>
      </c>
      <c r="F1928" s="112"/>
      <c r="G1928" s="125"/>
      <c r="H1928" s="125"/>
      <c r="I1928" s="125"/>
      <c r="J1928" s="126"/>
      <c r="K1928" s="126"/>
      <c r="L1928" s="137"/>
      <c r="M1928" s="137"/>
      <c r="N1928" s="126"/>
      <c r="O1928" s="125"/>
      <c r="P1928" s="125"/>
      <c r="Q1928" s="137"/>
      <c r="R1928" s="137"/>
      <c r="S1928" s="137"/>
      <c r="T1928" s="137"/>
    </row>
    <row r="1929" spans="1:20" ht="15.75" x14ac:dyDescent="0.25">
      <c r="A1929" s="110">
        <v>54</v>
      </c>
      <c r="B1929" s="110" t="s">
        <v>3591</v>
      </c>
      <c r="C1929" s="187" t="s">
        <v>3592</v>
      </c>
      <c r="D1929" s="182" t="s">
        <v>3513</v>
      </c>
      <c r="E1929" s="213">
        <v>640000</v>
      </c>
      <c r="F1929" s="188" t="s">
        <v>3647</v>
      </c>
      <c r="G1929" s="125"/>
      <c r="H1929" s="125"/>
      <c r="I1929" s="125"/>
      <c r="J1929" s="126"/>
      <c r="K1929" s="126"/>
      <c r="L1929" s="137"/>
      <c r="M1929" s="137"/>
      <c r="N1929" s="126"/>
      <c r="O1929" s="125"/>
      <c r="P1929" s="125"/>
      <c r="Q1929" s="137"/>
      <c r="R1929" s="137"/>
      <c r="S1929" s="137"/>
      <c r="T1929" s="137"/>
    </row>
    <row r="1930" spans="1:20" ht="15.75" x14ac:dyDescent="0.25">
      <c r="A1930" s="110">
        <v>55</v>
      </c>
      <c r="B1930" s="110" t="s">
        <v>3610</v>
      </c>
      <c r="C1930" s="187" t="s">
        <v>3594</v>
      </c>
      <c r="D1930" s="182" t="s">
        <v>3503</v>
      </c>
      <c r="E1930" s="213">
        <v>560000</v>
      </c>
      <c r="F1930" s="112"/>
      <c r="G1930" s="125"/>
      <c r="H1930" s="125"/>
      <c r="I1930" s="125"/>
      <c r="J1930" s="126"/>
      <c r="K1930" s="126"/>
      <c r="L1930" s="137"/>
      <c r="M1930" s="137"/>
      <c r="N1930" s="126"/>
      <c r="O1930" s="125"/>
      <c r="P1930" s="125"/>
      <c r="Q1930" s="137"/>
      <c r="R1930" s="137"/>
      <c r="S1930" s="137"/>
      <c r="T1930" s="137"/>
    </row>
    <row r="1931" spans="1:20" ht="15.75" x14ac:dyDescent="0.25">
      <c r="A1931" s="110">
        <v>56</v>
      </c>
      <c r="B1931" s="110" t="s">
        <v>3611</v>
      </c>
      <c r="C1931" s="187" t="s">
        <v>3594</v>
      </c>
      <c r="D1931" s="165" t="s">
        <v>3504</v>
      </c>
      <c r="E1931" s="213">
        <v>230000</v>
      </c>
      <c r="F1931" s="112"/>
      <c r="G1931" s="125"/>
      <c r="H1931" s="125"/>
      <c r="I1931" s="125"/>
      <c r="J1931" s="126"/>
      <c r="K1931" s="126"/>
      <c r="L1931" s="137"/>
      <c r="M1931" s="137"/>
      <c r="N1931" s="126"/>
      <c r="O1931" s="125"/>
      <c r="P1931" s="125"/>
      <c r="Q1931" s="137"/>
      <c r="R1931" s="137"/>
      <c r="S1931" s="137"/>
      <c r="T1931" s="137"/>
    </row>
    <row r="1932" spans="1:20" ht="15.75" x14ac:dyDescent="0.25">
      <c r="A1932" s="110">
        <v>57</v>
      </c>
      <c r="B1932" s="110" t="s">
        <v>3612</v>
      </c>
      <c r="C1932" s="119" t="s">
        <v>3595</v>
      </c>
      <c r="D1932" s="165" t="s">
        <v>3504</v>
      </c>
      <c r="E1932" s="213">
        <v>230000</v>
      </c>
      <c r="F1932" s="112"/>
      <c r="G1932" s="125"/>
      <c r="H1932" s="125"/>
      <c r="I1932" s="125"/>
      <c r="J1932" s="126"/>
      <c r="K1932" s="126"/>
      <c r="L1932" s="137"/>
      <c r="M1932" s="137"/>
      <c r="N1932" s="126"/>
      <c r="O1932" s="125"/>
      <c r="P1932" s="125"/>
      <c r="Q1932" s="137"/>
      <c r="R1932" s="137"/>
      <c r="S1932" s="137"/>
      <c r="T1932" s="137"/>
    </row>
    <row r="1933" spans="1:20" ht="15.75" x14ac:dyDescent="0.25">
      <c r="A1933" s="110">
        <v>58</v>
      </c>
      <c r="B1933" s="110" t="s">
        <v>3613</v>
      </c>
      <c r="C1933" s="119" t="s">
        <v>3595</v>
      </c>
      <c r="D1933" s="182" t="s">
        <v>3607</v>
      </c>
      <c r="E1933" s="213">
        <v>560000</v>
      </c>
      <c r="F1933" s="112"/>
      <c r="G1933" s="125"/>
      <c r="H1933" s="125"/>
      <c r="I1933" s="125"/>
      <c r="J1933" s="126"/>
      <c r="K1933" s="126"/>
      <c r="L1933" s="137"/>
      <c r="M1933" s="137"/>
      <c r="N1933" s="126"/>
      <c r="O1933" s="125"/>
      <c r="P1933" s="125"/>
      <c r="Q1933" s="137"/>
      <c r="R1933" s="137"/>
      <c r="S1933" s="137"/>
      <c r="T1933" s="137"/>
    </row>
    <row r="1934" spans="1:20" ht="15.75" x14ac:dyDescent="0.25">
      <c r="A1934" s="110">
        <v>59</v>
      </c>
      <c r="B1934" s="110" t="s">
        <v>3614</v>
      </c>
      <c r="C1934" s="113" t="s">
        <v>3596</v>
      </c>
      <c r="D1934" s="182" t="s">
        <v>3607</v>
      </c>
      <c r="E1934" s="213">
        <v>560000</v>
      </c>
      <c r="F1934" s="112"/>
      <c r="G1934" s="125"/>
      <c r="H1934" s="125"/>
      <c r="I1934" s="125"/>
      <c r="J1934" s="126"/>
      <c r="K1934" s="126"/>
      <c r="L1934" s="137"/>
      <c r="M1934" s="137"/>
      <c r="N1934" s="126"/>
      <c r="O1934" s="125"/>
      <c r="P1934" s="125"/>
      <c r="Q1934" s="137"/>
      <c r="R1934" s="137"/>
      <c r="S1934" s="137"/>
      <c r="T1934" s="137"/>
    </row>
    <row r="1935" spans="1:20" ht="15.75" x14ac:dyDescent="0.25">
      <c r="A1935" s="110">
        <v>60</v>
      </c>
      <c r="B1935" s="110" t="s">
        <v>3615</v>
      </c>
      <c r="C1935" s="113" t="s">
        <v>3596</v>
      </c>
      <c r="D1935" s="165" t="s">
        <v>3504</v>
      </c>
      <c r="E1935" s="213">
        <v>230000</v>
      </c>
      <c r="F1935" s="112"/>
      <c r="G1935" s="125"/>
      <c r="H1935" s="125"/>
      <c r="I1935" s="125"/>
      <c r="J1935" s="126"/>
      <c r="K1935" s="126"/>
      <c r="L1935" s="137"/>
      <c r="M1935" s="137"/>
      <c r="N1935" s="126"/>
      <c r="O1935" s="125"/>
      <c r="P1935" s="125"/>
      <c r="Q1935" s="137"/>
      <c r="R1935" s="137"/>
      <c r="S1935" s="137"/>
      <c r="T1935" s="137"/>
    </row>
    <row r="1936" spans="1:20" ht="15.75" x14ac:dyDescent="0.25">
      <c r="A1936" s="110">
        <v>61</v>
      </c>
      <c r="B1936" s="110" t="s">
        <v>3616</v>
      </c>
      <c r="C1936" s="113" t="s">
        <v>3597</v>
      </c>
      <c r="D1936" s="165" t="s">
        <v>3504</v>
      </c>
      <c r="E1936" s="213">
        <v>230000</v>
      </c>
      <c r="F1936" s="112"/>
      <c r="G1936" s="125"/>
      <c r="H1936" s="125"/>
      <c r="I1936" s="125"/>
      <c r="J1936" s="126"/>
      <c r="K1936" s="126"/>
      <c r="L1936" s="137"/>
      <c r="M1936" s="137"/>
      <c r="N1936" s="126"/>
      <c r="O1936" s="125"/>
      <c r="P1936" s="125"/>
      <c r="Q1936" s="137"/>
      <c r="R1936" s="137"/>
      <c r="S1936" s="137"/>
      <c r="T1936" s="137"/>
    </row>
    <row r="1937" spans="1:20" ht="15.75" x14ac:dyDescent="0.25">
      <c r="A1937" s="110">
        <v>62</v>
      </c>
      <c r="B1937" s="110" t="s">
        <v>3617</v>
      </c>
      <c r="C1937" s="113" t="s">
        <v>3597</v>
      </c>
      <c r="D1937" s="182" t="s">
        <v>3607</v>
      </c>
      <c r="E1937" s="213">
        <v>560000</v>
      </c>
      <c r="F1937" s="112"/>
      <c r="G1937" s="125"/>
      <c r="H1937" s="125"/>
      <c r="I1937" s="125"/>
      <c r="J1937" s="126"/>
      <c r="K1937" s="126"/>
      <c r="L1937" s="137"/>
      <c r="M1937" s="137"/>
      <c r="N1937" s="126"/>
      <c r="O1937" s="125"/>
      <c r="P1937" s="125"/>
      <c r="Q1937" s="137"/>
      <c r="R1937" s="137"/>
      <c r="S1937" s="137"/>
      <c r="T1937" s="137"/>
    </row>
    <row r="1938" spans="1:20" ht="15.75" x14ac:dyDescent="0.25">
      <c r="A1938" s="110">
        <v>63</v>
      </c>
      <c r="B1938" s="110" t="s">
        <v>3618</v>
      </c>
      <c r="C1938" s="113" t="s">
        <v>3524</v>
      </c>
      <c r="D1938" s="165" t="s">
        <v>3608</v>
      </c>
      <c r="E1938" s="213">
        <v>20000</v>
      </c>
      <c r="F1938" s="112"/>
      <c r="G1938" s="125"/>
      <c r="H1938" s="125"/>
      <c r="I1938" s="125"/>
      <c r="J1938" s="126"/>
      <c r="K1938" s="126"/>
      <c r="L1938" s="137"/>
      <c r="M1938" s="137"/>
      <c r="N1938" s="126"/>
      <c r="O1938" s="125"/>
      <c r="P1938" s="125"/>
      <c r="Q1938" s="137"/>
      <c r="R1938" s="137"/>
      <c r="S1938" s="137"/>
      <c r="T1938" s="137"/>
    </row>
    <row r="1939" spans="1:20" ht="15.75" x14ac:dyDescent="0.25">
      <c r="A1939" s="110">
        <v>64</v>
      </c>
      <c r="B1939" s="110" t="s">
        <v>3619</v>
      </c>
      <c r="C1939" s="113" t="s">
        <v>3593</v>
      </c>
      <c r="D1939" s="165" t="s">
        <v>3608</v>
      </c>
      <c r="E1939" s="213">
        <v>20000</v>
      </c>
      <c r="F1939" s="112"/>
      <c r="G1939" s="125"/>
      <c r="H1939" s="125"/>
      <c r="I1939" s="125"/>
      <c r="J1939" s="126"/>
      <c r="K1939" s="126"/>
      <c r="L1939" s="137"/>
      <c r="M1939" s="137"/>
      <c r="N1939" s="126"/>
      <c r="O1939" s="125"/>
      <c r="P1939" s="125"/>
      <c r="Q1939" s="137"/>
      <c r="R1939" s="137"/>
      <c r="S1939" s="137"/>
      <c r="T1939" s="137"/>
    </row>
    <row r="1940" spans="1:20" ht="15.75" x14ac:dyDescent="0.25">
      <c r="A1940" s="110">
        <v>65</v>
      </c>
      <c r="B1940" s="110" t="s">
        <v>3620</v>
      </c>
      <c r="C1940" s="113" t="s">
        <v>3598</v>
      </c>
      <c r="D1940" s="165" t="s">
        <v>1848</v>
      </c>
      <c r="E1940" s="213"/>
      <c r="F1940" s="112" t="s">
        <v>15</v>
      </c>
      <c r="G1940" s="125"/>
      <c r="H1940" s="125"/>
      <c r="I1940" s="125"/>
      <c r="J1940" s="126"/>
      <c r="K1940" s="126"/>
      <c r="L1940" s="137"/>
      <c r="M1940" s="137"/>
      <c r="N1940" s="126"/>
      <c r="O1940" s="125"/>
      <c r="P1940" s="125"/>
      <c r="Q1940" s="137"/>
      <c r="R1940" s="137"/>
      <c r="S1940" s="137"/>
      <c r="T1940" s="137"/>
    </row>
    <row r="1941" spans="1:20" ht="15.75" x14ac:dyDescent="0.25">
      <c r="A1941" s="110">
        <v>66</v>
      </c>
      <c r="B1941" s="110" t="s">
        <v>3621</v>
      </c>
      <c r="C1941" s="113" t="s">
        <v>3599</v>
      </c>
      <c r="D1941" s="165" t="s">
        <v>3609</v>
      </c>
      <c r="E1941" s="213"/>
      <c r="F1941" s="112" t="s">
        <v>15</v>
      </c>
      <c r="G1941" s="125"/>
      <c r="H1941" s="125"/>
      <c r="I1941" s="125"/>
      <c r="J1941" s="126"/>
      <c r="K1941" s="126"/>
      <c r="L1941" s="137"/>
      <c r="M1941" s="137"/>
      <c r="N1941" s="126"/>
      <c r="O1941" s="125"/>
      <c r="P1941" s="125"/>
      <c r="Q1941" s="137"/>
      <c r="R1941" s="137"/>
      <c r="S1941" s="137"/>
      <c r="T1941" s="137"/>
    </row>
    <row r="1942" spans="1:20" ht="15.75" x14ac:dyDescent="0.25">
      <c r="A1942" s="110">
        <v>67</v>
      </c>
      <c r="B1942" s="110" t="s">
        <v>3622</v>
      </c>
      <c r="C1942" s="113" t="s">
        <v>3600</v>
      </c>
      <c r="D1942" s="182" t="s">
        <v>3607</v>
      </c>
      <c r="E1942" s="213">
        <v>560000</v>
      </c>
      <c r="F1942" s="112"/>
      <c r="G1942" s="125"/>
      <c r="H1942" s="125"/>
      <c r="I1942" s="125"/>
      <c r="J1942" s="126"/>
      <c r="K1942" s="126"/>
      <c r="L1942" s="137"/>
      <c r="M1942" s="137"/>
      <c r="N1942" s="126"/>
      <c r="O1942" s="125"/>
      <c r="P1942" s="125"/>
      <c r="Q1942" s="137"/>
      <c r="R1942" s="137"/>
      <c r="S1942" s="137"/>
      <c r="T1942" s="137"/>
    </row>
    <row r="1943" spans="1:20" ht="15.75" x14ac:dyDescent="0.25">
      <c r="A1943" s="110">
        <v>68</v>
      </c>
      <c r="B1943" s="110" t="s">
        <v>3623</v>
      </c>
      <c r="C1943" s="113" t="s">
        <v>3600</v>
      </c>
      <c r="D1943" s="165" t="s">
        <v>3504</v>
      </c>
      <c r="E1943" s="213">
        <v>230000</v>
      </c>
      <c r="F1943" s="112"/>
      <c r="G1943" s="125"/>
      <c r="H1943" s="125"/>
      <c r="I1943" s="125"/>
      <c r="J1943" s="126"/>
      <c r="K1943" s="126"/>
      <c r="L1943" s="137"/>
      <c r="M1943" s="137"/>
      <c r="N1943" s="126"/>
      <c r="O1943" s="125"/>
      <c r="P1943" s="125"/>
      <c r="Q1943" s="137"/>
      <c r="R1943" s="137"/>
      <c r="S1943" s="137"/>
      <c r="T1943" s="137"/>
    </row>
    <row r="1944" spans="1:20" ht="15.75" x14ac:dyDescent="0.25">
      <c r="A1944" s="110">
        <v>69</v>
      </c>
      <c r="B1944" s="110" t="s">
        <v>3624</v>
      </c>
      <c r="C1944" s="113" t="s">
        <v>3601</v>
      </c>
      <c r="D1944" s="182" t="s">
        <v>3607</v>
      </c>
      <c r="E1944" s="213">
        <v>560000</v>
      </c>
      <c r="F1944" s="112"/>
      <c r="G1944" s="125"/>
      <c r="H1944" s="125"/>
      <c r="I1944" s="125"/>
      <c r="J1944" s="126"/>
      <c r="K1944" s="126"/>
      <c r="L1944" s="137"/>
      <c r="M1944" s="137"/>
      <c r="N1944" s="126"/>
      <c r="O1944" s="125"/>
      <c r="P1944" s="125"/>
      <c r="Q1944" s="137"/>
      <c r="R1944" s="137"/>
      <c r="S1944" s="137"/>
      <c r="T1944" s="137"/>
    </row>
    <row r="1945" spans="1:20" ht="15.75" x14ac:dyDescent="0.25">
      <c r="A1945" s="110">
        <v>70</v>
      </c>
      <c r="B1945" s="110" t="s">
        <v>3625</v>
      </c>
      <c r="C1945" s="113" t="s">
        <v>3601</v>
      </c>
      <c r="D1945" s="165" t="s">
        <v>3504</v>
      </c>
      <c r="E1945" s="213">
        <v>230000</v>
      </c>
      <c r="F1945" s="112"/>
      <c r="G1945" s="125"/>
      <c r="H1945" s="125"/>
      <c r="I1945" s="125"/>
      <c r="J1945" s="126"/>
      <c r="K1945" s="126"/>
      <c r="L1945" s="137"/>
      <c r="M1945" s="137"/>
      <c r="N1945" s="126"/>
      <c r="O1945" s="125"/>
      <c r="P1945" s="125"/>
      <c r="Q1945" s="137"/>
      <c r="R1945" s="137"/>
      <c r="S1945" s="137"/>
      <c r="T1945" s="137"/>
    </row>
    <row r="1946" spans="1:20" ht="15.75" x14ac:dyDescent="0.25">
      <c r="A1946" s="110">
        <v>71</v>
      </c>
      <c r="B1946" s="110" t="s">
        <v>3626</v>
      </c>
      <c r="C1946" s="113" t="s">
        <v>3602</v>
      </c>
      <c r="D1946" s="170" t="s">
        <v>3643</v>
      </c>
      <c r="E1946" s="213">
        <v>935000</v>
      </c>
      <c r="F1946" s="112"/>
      <c r="G1946" s="125"/>
      <c r="H1946" s="125"/>
      <c r="I1946" s="125"/>
      <c r="J1946" s="126"/>
      <c r="K1946" s="126"/>
      <c r="L1946" s="137"/>
      <c r="M1946" s="137"/>
      <c r="N1946" s="126"/>
      <c r="O1946" s="125"/>
      <c r="P1946" s="125"/>
      <c r="Q1946" s="137"/>
      <c r="R1946" s="137"/>
      <c r="S1946" s="137"/>
      <c r="T1946" s="137"/>
    </row>
    <row r="1947" spans="1:20" ht="15.75" x14ac:dyDescent="0.25">
      <c r="A1947" s="110">
        <v>72</v>
      </c>
      <c r="B1947" s="110" t="s">
        <v>3627</v>
      </c>
      <c r="C1947" s="113" t="s">
        <v>3603</v>
      </c>
      <c r="D1947" s="179" t="s">
        <v>2575</v>
      </c>
      <c r="E1947" s="213">
        <v>400000</v>
      </c>
      <c r="F1947" s="112"/>
      <c r="G1947" s="125"/>
      <c r="H1947" s="125"/>
      <c r="I1947" s="125"/>
      <c r="J1947" s="126"/>
      <c r="K1947" s="126"/>
      <c r="L1947" s="137"/>
      <c r="M1947" s="137"/>
      <c r="N1947" s="126"/>
      <c r="O1947" s="125"/>
      <c r="P1947" s="125"/>
      <c r="Q1947" s="137"/>
      <c r="R1947" s="137"/>
      <c r="S1947" s="137"/>
      <c r="T1947" s="137"/>
    </row>
    <row r="1948" spans="1:20" ht="15.75" x14ac:dyDescent="0.25">
      <c r="A1948" s="110">
        <v>73</v>
      </c>
      <c r="B1948" s="110" t="s">
        <v>3628</v>
      </c>
      <c r="C1948" s="113" t="s">
        <v>3633</v>
      </c>
      <c r="D1948" s="179" t="s">
        <v>2575</v>
      </c>
      <c r="E1948" s="213">
        <v>400000</v>
      </c>
      <c r="F1948" s="112"/>
      <c r="G1948" s="125"/>
      <c r="H1948" s="125"/>
      <c r="I1948" s="125"/>
      <c r="J1948" s="126"/>
      <c r="K1948" s="126"/>
      <c r="L1948" s="137"/>
      <c r="M1948" s="137"/>
      <c r="N1948" s="126"/>
      <c r="O1948" s="125"/>
      <c r="P1948" s="125"/>
      <c r="Q1948" s="137"/>
      <c r="R1948" s="137"/>
      <c r="S1948" s="137"/>
      <c r="T1948" s="137"/>
    </row>
    <row r="1949" spans="1:20" ht="15.75" x14ac:dyDescent="0.25">
      <c r="A1949" s="110">
        <v>74</v>
      </c>
      <c r="B1949" s="110" t="s">
        <v>3629</v>
      </c>
      <c r="C1949" s="113" t="s">
        <v>3604</v>
      </c>
      <c r="D1949" s="179" t="s">
        <v>2575</v>
      </c>
      <c r="E1949" s="213">
        <v>400000</v>
      </c>
      <c r="F1949" s="112"/>
      <c r="G1949" s="125"/>
      <c r="H1949" s="125"/>
      <c r="I1949" s="125"/>
      <c r="J1949" s="126"/>
      <c r="K1949" s="126"/>
      <c r="L1949" s="137"/>
      <c r="M1949" s="137"/>
      <c r="N1949" s="126"/>
      <c r="O1949" s="125"/>
      <c r="P1949" s="125"/>
      <c r="Q1949" s="137"/>
      <c r="R1949" s="137"/>
      <c r="S1949" s="137"/>
      <c r="T1949" s="137"/>
    </row>
    <row r="1950" spans="1:20" ht="15.75" x14ac:dyDescent="0.25">
      <c r="A1950" s="110">
        <v>75</v>
      </c>
      <c r="B1950" s="110" t="s">
        <v>3630</v>
      </c>
      <c r="C1950" s="113" t="s">
        <v>3605</v>
      </c>
      <c r="D1950" s="182" t="s">
        <v>3607</v>
      </c>
      <c r="E1950" s="213">
        <v>560000</v>
      </c>
      <c r="F1950" s="112"/>
      <c r="G1950" s="125"/>
      <c r="H1950" s="125"/>
      <c r="I1950" s="125"/>
      <c r="J1950" s="126"/>
      <c r="K1950" s="126"/>
      <c r="L1950" s="137"/>
      <c r="M1950" s="137"/>
      <c r="N1950" s="126"/>
      <c r="O1950" s="125"/>
      <c r="P1950" s="125"/>
      <c r="Q1950" s="137"/>
      <c r="R1950" s="137"/>
      <c r="S1950" s="137"/>
      <c r="T1950" s="137"/>
    </row>
    <row r="1951" spans="1:20" ht="15.75" x14ac:dyDescent="0.25">
      <c r="A1951" s="110">
        <v>76</v>
      </c>
      <c r="B1951" s="110" t="s">
        <v>3631</v>
      </c>
      <c r="C1951" s="113" t="s">
        <v>3605</v>
      </c>
      <c r="D1951" s="165" t="s">
        <v>3504</v>
      </c>
      <c r="E1951" s="213">
        <v>230000</v>
      </c>
      <c r="F1951" s="112"/>
      <c r="G1951" s="125"/>
      <c r="H1951" s="125"/>
      <c r="I1951" s="125"/>
      <c r="J1951" s="126"/>
      <c r="K1951" s="126"/>
      <c r="L1951" s="137"/>
      <c r="M1951" s="137"/>
      <c r="N1951" s="126"/>
      <c r="O1951" s="125"/>
      <c r="P1951" s="125"/>
      <c r="Q1951" s="137"/>
      <c r="R1951" s="137"/>
      <c r="S1951" s="137"/>
      <c r="T1951" s="137"/>
    </row>
    <row r="1952" spans="1:20" ht="15.75" x14ac:dyDescent="0.25">
      <c r="A1952" s="110">
        <v>77</v>
      </c>
      <c r="B1952" s="110" t="s">
        <v>3632</v>
      </c>
      <c r="C1952" s="113" t="s">
        <v>3606</v>
      </c>
      <c r="D1952" s="182" t="s">
        <v>3607</v>
      </c>
      <c r="E1952" s="213">
        <v>560000</v>
      </c>
      <c r="F1952" s="112"/>
      <c r="G1952" s="125"/>
      <c r="H1952" s="125"/>
      <c r="I1952" s="125"/>
      <c r="J1952" s="126"/>
      <c r="K1952" s="126"/>
      <c r="L1952" s="137"/>
      <c r="M1952" s="137"/>
      <c r="N1952" s="126"/>
      <c r="O1952" s="125"/>
      <c r="P1952" s="125"/>
      <c r="Q1952" s="137"/>
      <c r="R1952" s="137"/>
      <c r="S1952" s="137"/>
      <c r="T1952" s="137"/>
    </row>
    <row r="1953" spans="1:20" ht="15.75" x14ac:dyDescent="0.25">
      <c r="A1953" s="110">
        <v>78</v>
      </c>
      <c r="B1953" s="110" t="s">
        <v>3634</v>
      </c>
      <c r="C1953" s="113" t="s">
        <v>3606</v>
      </c>
      <c r="D1953" s="165" t="s">
        <v>3504</v>
      </c>
      <c r="E1953" s="213">
        <v>230000</v>
      </c>
      <c r="F1953" s="112"/>
      <c r="G1953" s="125"/>
      <c r="H1953" s="125"/>
      <c r="I1953" s="125"/>
      <c r="J1953" s="126"/>
      <c r="K1953" s="126"/>
      <c r="L1953" s="137"/>
      <c r="M1953" s="137"/>
      <c r="N1953" s="126"/>
      <c r="O1953" s="125"/>
      <c r="P1953" s="125"/>
      <c r="Q1953" s="137"/>
      <c r="R1953" s="137"/>
      <c r="S1953" s="137"/>
      <c r="T1953" s="137"/>
    </row>
    <row r="1954" spans="1:20" ht="15.75" x14ac:dyDescent="0.25">
      <c r="A1954" s="110">
        <v>79</v>
      </c>
      <c r="B1954" s="110" t="s">
        <v>3635</v>
      </c>
      <c r="C1954" s="113" t="s">
        <v>3641</v>
      </c>
      <c r="D1954" s="182" t="s">
        <v>3503</v>
      </c>
      <c r="E1954" s="213">
        <v>560000</v>
      </c>
      <c r="F1954" s="112"/>
      <c r="G1954" s="125"/>
      <c r="H1954" s="125"/>
      <c r="I1954" s="125"/>
      <c r="J1954" s="126"/>
      <c r="K1954" s="126"/>
      <c r="L1954" s="137"/>
      <c r="M1954" s="137"/>
      <c r="N1954" s="126"/>
      <c r="O1954" s="125"/>
      <c r="P1954" s="125"/>
      <c r="Q1954" s="137"/>
      <c r="R1954" s="137"/>
      <c r="S1954" s="137"/>
      <c r="T1954" s="137"/>
    </row>
    <row r="1955" spans="1:20" ht="15.75" x14ac:dyDescent="0.25">
      <c r="A1955" s="110">
        <v>80</v>
      </c>
      <c r="B1955" s="110" t="s">
        <v>3636</v>
      </c>
      <c r="C1955" s="113" t="s">
        <v>3641</v>
      </c>
      <c r="D1955" s="165" t="s">
        <v>3504</v>
      </c>
      <c r="E1955" s="213">
        <v>230000</v>
      </c>
      <c r="F1955" s="112"/>
      <c r="G1955" s="125"/>
      <c r="H1955" s="125"/>
      <c r="I1955" s="125"/>
      <c r="J1955" s="126"/>
      <c r="K1955" s="126"/>
      <c r="L1955" s="137"/>
      <c r="M1955" s="137"/>
      <c r="N1955" s="126"/>
      <c r="O1955" s="125"/>
      <c r="P1955" s="125"/>
      <c r="Q1955" s="137"/>
      <c r="R1955" s="137"/>
      <c r="S1955" s="137"/>
      <c r="T1955" s="137"/>
    </row>
    <row r="1956" spans="1:20" ht="15.75" x14ac:dyDescent="0.25">
      <c r="A1956" s="110">
        <v>81</v>
      </c>
      <c r="B1956" s="110" t="s">
        <v>3637</v>
      </c>
      <c r="C1956" s="113" t="s">
        <v>3642</v>
      </c>
      <c r="D1956" s="170" t="s">
        <v>3643</v>
      </c>
      <c r="E1956" s="213">
        <v>935000</v>
      </c>
      <c r="F1956" s="112"/>
      <c r="G1956" s="125"/>
      <c r="H1956" s="125"/>
      <c r="I1956" s="125"/>
      <c r="J1956" s="126"/>
      <c r="K1956" s="126"/>
      <c r="L1956" s="137"/>
      <c r="M1956" s="137"/>
      <c r="N1956" s="126"/>
      <c r="O1956" s="125"/>
      <c r="P1956" s="125"/>
      <c r="Q1956" s="137"/>
      <c r="R1956" s="137"/>
      <c r="S1956" s="137"/>
      <c r="T1956" s="137"/>
    </row>
    <row r="1957" spans="1:20" ht="15.75" x14ac:dyDescent="0.25">
      <c r="A1957" s="110">
        <v>82</v>
      </c>
      <c r="B1957" s="110" t="s">
        <v>3638</v>
      </c>
      <c r="C1957" s="113" t="s">
        <v>3644</v>
      </c>
      <c r="D1957" s="182" t="s">
        <v>3503</v>
      </c>
      <c r="E1957" s="213">
        <v>560000</v>
      </c>
      <c r="F1957" s="112"/>
      <c r="G1957" s="125"/>
      <c r="H1957" s="125"/>
      <c r="I1957" s="125"/>
      <c r="J1957" s="126"/>
      <c r="K1957" s="126"/>
      <c r="L1957" s="137"/>
      <c r="M1957" s="137"/>
      <c r="N1957" s="126"/>
      <c r="O1957" s="125"/>
      <c r="P1957" s="125"/>
      <c r="Q1957" s="137"/>
      <c r="R1957" s="137"/>
      <c r="S1957" s="137"/>
      <c r="T1957" s="137"/>
    </row>
    <row r="1958" spans="1:20" ht="15.75" x14ac:dyDescent="0.25">
      <c r="A1958" s="110">
        <v>83</v>
      </c>
      <c r="B1958" s="110" t="s">
        <v>3639</v>
      </c>
      <c r="C1958" s="113" t="s">
        <v>3644</v>
      </c>
      <c r="D1958" s="165" t="s">
        <v>3504</v>
      </c>
      <c r="E1958" s="213">
        <v>230000</v>
      </c>
      <c r="F1958" s="112"/>
      <c r="G1958" s="125"/>
      <c r="H1958" s="125"/>
      <c r="I1958" s="125"/>
      <c r="J1958" s="126"/>
      <c r="K1958" s="126"/>
      <c r="L1958" s="137"/>
      <c r="M1958" s="137"/>
      <c r="N1958" s="126"/>
      <c r="O1958" s="125"/>
      <c r="P1958" s="125"/>
      <c r="Q1958" s="137"/>
      <c r="R1958" s="137"/>
      <c r="S1958" s="137"/>
      <c r="T1958" s="137"/>
    </row>
    <row r="1959" spans="1:20" ht="15.75" customHeight="1" x14ac:dyDescent="0.25">
      <c r="A1959" s="110">
        <v>84</v>
      </c>
      <c r="B1959" s="110" t="s">
        <v>3640</v>
      </c>
      <c r="C1959" s="113" t="s">
        <v>3645</v>
      </c>
      <c r="D1959" s="182" t="s">
        <v>3513</v>
      </c>
      <c r="E1959" s="213">
        <v>640000</v>
      </c>
      <c r="F1959" s="112" t="s">
        <v>3646</v>
      </c>
      <c r="G1959" s="125"/>
      <c r="H1959" s="125"/>
      <c r="I1959" s="125"/>
      <c r="J1959" s="126"/>
      <c r="K1959" s="126"/>
      <c r="L1959" s="137"/>
      <c r="M1959" s="137"/>
      <c r="N1959" s="126"/>
      <c r="O1959" s="125"/>
      <c r="P1959" s="125"/>
      <c r="Q1959" s="137"/>
      <c r="R1959" s="137"/>
      <c r="S1959" s="137"/>
      <c r="T1959" s="137"/>
    </row>
    <row r="1960" spans="1:20" ht="15.75" x14ac:dyDescent="0.25">
      <c r="A1960" s="265" t="s">
        <v>330</v>
      </c>
      <c r="B1960" s="266"/>
      <c r="C1960" s="266"/>
      <c r="D1960" s="267"/>
      <c r="E1960" s="214">
        <f>SUM(E1876:E1959)</f>
        <v>34940000</v>
      </c>
      <c r="F1960" s="8"/>
    </row>
    <row r="1961" spans="1:20" ht="15.75" x14ac:dyDescent="0.25">
      <c r="A1961" s="268" t="s">
        <v>3652</v>
      </c>
      <c r="B1961" s="269"/>
      <c r="C1961" s="269"/>
      <c r="D1961" s="269"/>
      <c r="E1961" s="274"/>
      <c r="F1961" s="269"/>
    </row>
    <row r="1962" spans="1:20" ht="15.75" x14ac:dyDescent="0.25">
      <c r="A1962" s="276" t="s">
        <v>3653</v>
      </c>
      <c r="B1962" s="276"/>
      <c r="C1962" s="276"/>
      <c r="D1962" s="276"/>
      <c r="E1962" s="277"/>
      <c r="F1962" s="276"/>
    </row>
    <row r="1963" spans="1:20" ht="15.75" x14ac:dyDescent="0.25">
      <c r="A1963" s="278" t="s">
        <v>9</v>
      </c>
      <c r="B1963" s="278"/>
      <c r="C1963" s="278"/>
      <c r="D1963" s="278" t="s">
        <v>10</v>
      </c>
      <c r="E1963" s="279"/>
      <c r="F1963" s="278"/>
    </row>
    <row r="1964" spans="1:20" ht="15.75" x14ac:dyDescent="0.25">
      <c r="A1964" s="132"/>
      <c r="B1964" s="132"/>
      <c r="C1964" s="132"/>
      <c r="D1964" s="132"/>
      <c r="E1964" s="215"/>
      <c r="F1964" s="133"/>
    </row>
    <row r="1965" spans="1:20" ht="15.75" x14ac:dyDescent="0.25">
      <c r="A1965" s="132"/>
      <c r="B1965" s="132"/>
      <c r="C1965" s="132"/>
      <c r="D1965" s="132"/>
      <c r="E1965" s="215"/>
      <c r="F1965" s="133"/>
    </row>
    <row r="1966" spans="1:20" ht="15.75" x14ac:dyDescent="0.25">
      <c r="A1966" s="132"/>
      <c r="B1966" s="132"/>
      <c r="C1966" s="132"/>
      <c r="D1966" s="132"/>
      <c r="E1966" s="215"/>
      <c r="F1966" s="133"/>
      <c r="H1966" s="54">
        <f>SUM(E1906:E1959)</f>
        <v>21220000</v>
      </c>
    </row>
    <row r="1967" spans="1:20" ht="15.75" x14ac:dyDescent="0.25">
      <c r="A1967" s="278" t="s">
        <v>11</v>
      </c>
      <c r="B1967" s="278"/>
      <c r="C1967" s="278"/>
      <c r="D1967" s="278" t="s">
        <v>12</v>
      </c>
      <c r="E1967" s="279"/>
      <c r="F1967" s="278"/>
    </row>
    <row r="1968" spans="1:20" ht="15.75" x14ac:dyDescent="0.25">
      <c r="A1968" s="180"/>
      <c r="B1968" s="275" t="s">
        <v>183</v>
      </c>
      <c r="C1968" s="275"/>
      <c r="D1968" s="180"/>
      <c r="E1968" s="216"/>
      <c r="F1968" s="180"/>
    </row>
    <row r="1969" spans="1:6" ht="15.75" x14ac:dyDescent="0.25">
      <c r="A1969" s="184" t="s">
        <v>3590</v>
      </c>
      <c r="B1969" s="181"/>
      <c r="C1969" s="181"/>
      <c r="D1969" s="180"/>
      <c r="E1969" s="216"/>
      <c r="F1969" s="180"/>
    </row>
    <row r="1970" spans="1:6" ht="15.75" x14ac:dyDescent="0.25">
      <c r="A1970" s="183" t="s">
        <v>3654</v>
      </c>
      <c r="B1970" s="181"/>
      <c r="C1970" s="181"/>
      <c r="D1970" s="284" t="s">
        <v>3649</v>
      </c>
      <c r="E1970" s="285"/>
      <c r="F1970" s="284"/>
    </row>
    <row r="1971" spans="1:6" ht="15.75" x14ac:dyDescent="0.25">
      <c r="A1971" s="275" t="s">
        <v>3651</v>
      </c>
      <c r="B1971" s="275"/>
      <c r="C1971" s="275"/>
      <c r="D1971" s="286" t="s">
        <v>3650</v>
      </c>
      <c r="E1971" s="287"/>
      <c r="F1971" s="286"/>
    </row>
    <row r="1972" spans="1:6" ht="15.75" x14ac:dyDescent="0.25">
      <c r="A1972" s="184" t="s">
        <v>3648</v>
      </c>
      <c r="B1972" s="184"/>
      <c r="C1972" s="184"/>
      <c r="D1972" s="180"/>
      <c r="E1972" s="216"/>
      <c r="F1972" s="180"/>
    </row>
    <row r="1973" spans="1:6" ht="15.75" x14ac:dyDescent="0.25">
      <c r="A1973" s="180"/>
      <c r="B1973" s="181"/>
      <c r="C1973" s="180"/>
      <c r="D1973" s="180"/>
      <c r="E1973" s="216"/>
      <c r="F1973" s="180"/>
    </row>
    <row r="1974" spans="1:6" x14ac:dyDescent="0.25">
      <c r="A1974" s="135"/>
      <c r="B1974" s="177"/>
      <c r="C1974" s="135"/>
      <c r="D1974" s="135"/>
      <c r="E1974" s="217"/>
      <c r="F1974" s="135"/>
    </row>
    <row r="1975" spans="1:6" x14ac:dyDescent="0.25">
      <c r="A1975" s="135"/>
      <c r="B1975" s="177"/>
      <c r="C1975" s="135"/>
      <c r="D1975" s="135"/>
      <c r="E1975" s="217"/>
      <c r="F1975" s="135"/>
    </row>
    <row r="1976" spans="1:6" x14ac:dyDescent="0.25">
      <c r="A1976" s="135"/>
      <c r="B1976" s="177"/>
      <c r="C1976" s="135"/>
      <c r="D1976" s="135"/>
      <c r="E1976" s="217"/>
      <c r="F1976" s="135"/>
    </row>
    <row r="1977" spans="1:6" x14ac:dyDescent="0.25">
      <c r="A1977" s="135"/>
      <c r="B1977" s="177"/>
      <c r="C1977" s="135"/>
      <c r="D1977" s="135"/>
      <c r="E1977" s="217"/>
      <c r="F1977" s="135"/>
    </row>
    <row r="2024" spans="1:16" ht="18.75" x14ac:dyDescent="0.3">
      <c r="A2024" s="262" t="s">
        <v>166</v>
      </c>
      <c r="B2024" s="262"/>
      <c r="C2024" s="262"/>
      <c r="D2024" s="262"/>
      <c r="E2024" s="280"/>
      <c r="F2024" s="262"/>
    </row>
    <row r="2025" spans="1:16" ht="18.75" x14ac:dyDescent="0.3">
      <c r="A2025" s="263" t="s">
        <v>0</v>
      </c>
      <c r="B2025" s="263"/>
      <c r="C2025" s="263"/>
      <c r="D2025" s="263"/>
      <c r="E2025" s="281"/>
      <c r="F2025" s="263"/>
    </row>
    <row r="2026" spans="1:16" ht="18.75" x14ac:dyDescent="0.3">
      <c r="A2026" s="161"/>
      <c r="B2026" s="161"/>
      <c r="C2026" s="161"/>
      <c r="D2026" s="161"/>
      <c r="E2026" s="220"/>
      <c r="F2026" s="161"/>
    </row>
    <row r="2027" spans="1:16" ht="22.5" x14ac:dyDescent="0.3">
      <c r="A2027" s="282" t="s">
        <v>1565</v>
      </c>
      <c r="B2027" s="282"/>
      <c r="C2027" s="282"/>
      <c r="D2027" s="282"/>
      <c r="E2027" s="283"/>
      <c r="F2027" s="282"/>
    </row>
    <row r="2028" spans="1:16" ht="31.5" x14ac:dyDescent="0.25">
      <c r="A2028" s="109" t="s">
        <v>1</v>
      </c>
      <c r="B2028" s="109" t="s">
        <v>2</v>
      </c>
      <c r="C2028" s="109" t="s">
        <v>3</v>
      </c>
      <c r="D2028" s="109" t="s">
        <v>5</v>
      </c>
      <c r="E2028" s="219" t="s">
        <v>6</v>
      </c>
      <c r="F2028" s="109" t="s">
        <v>1564</v>
      </c>
    </row>
    <row r="2029" spans="1:16" ht="15.75" x14ac:dyDescent="0.25">
      <c r="A2029" s="153">
        <v>1</v>
      </c>
      <c r="B2029" s="153" t="s">
        <v>3381</v>
      </c>
      <c r="C2029" s="167" t="s">
        <v>3292</v>
      </c>
      <c r="D2029" s="165" t="s">
        <v>2978</v>
      </c>
      <c r="E2029" s="213">
        <v>640000</v>
      </c>
      <c r="F2029" s="118"/>
      <c r="G2029" s="7">
        <v>640000</v>
      </c>
      <c r="H2029" s="118"/>
      <c r="I2029" s="118"/>
      <c r="J2029" s="158"/>
      <c r="K2029" s="158"/>
      <c r="N2029" s="158"/>
      <c r="O2029" s="118"/>
      <c r="P2029" s="118"/>
    </row>
    <row r="2030" spans="1:16" ht="15.75" x14ac:dyDescent="0.25">
      <c r="A2030" s="153">
        <v>2</v>
      </c>
      <c r="B2030" s="153" t="s">
        <v>3382</v>
      </c>
      <c r="C2030" s="167" t="s">
        <v>3135</v>
      </c>
      <c r="D2030" s="166" t="s">
        <v>3136</v>
      </c>
      <c r="E2030" s="213">
        <v>1220000</v>
      </c>
      <c r="F2030" s="118"/>
      <c r="G2030" s="118"/>
      <c r="H2030" s="7">
        <v>1220000</v>
      </c>
      <c r="I2030" s="118"/>
      <c r="J2030" s="158"/>
      <c r="K2030" s="158"/>
      <c r="N2030" s="158"/>
      <c r="O2030" s="118"/>
      <c r="P2030" s="118"/>
    </row>
    <row r="2031" spans="1:16" ht="15.75" x14ac:dyDescent="0.25">
      <c r="A2031" s="153">
        <v>3</v>
      </c>
      <c r="B2031" s="153" t="s">
        <v>3383</v>
      </c>
      <c r="C2031" s="167" t="s">
        <v>3293</v>
      </c>
      <c r="D2031" s="165" t="s">
        <v>2803</v>
      </c>
      <c r="E2031" s="213">
        <v>150000</v>
      </c>
      <c r="F2031" s="118"/>
      <c r="G2031" s="118"/>
      <c r="H2031" s="7">
        <v>150000</v>
      </c>
      <c r="I2031" s="118"/>
      <c r="J2031" s="158"/>
      <c r="K2031" s="158"/>
      <c r="N2031" s="158"/>
      <c r="O2031" s="118"/>
      <c r="P2031" s="118"/>
    </row>
    <row r="2032" spans="1:16" ht="15.75" x14ac:dyDescent="0.25">
      <c r="A2032" s="153">
        <v>4</v>
      </c>
      <c r="B2032" s="153" t="s">
        <v>3384</v>
      </c>
      <c r="C2032" s="167" t="s">
        <v>3294</v>
      </c>
      <c r="D2032" s="165" t="s">
        <v>3364</v>
      </c>
      <c r="E2032" s="213">
        <v>935000</v>
      </c>
      <c r="F2032" s="118"/>
      <c r="G2032" s="118"/>
      <c r="H2032" s="7">
        <v>935000</v>
      </c>
      <c r="I2032" s="118"/>
      <c r="J2032" s="158"/>
      <c r="K2032" s="158"/>
      <c r="N2032" s="158"/>
      <c r="O2032" s="118"/>
      <c r="P2032" s="118"/>
    </row>
    <row r="2033" spans="1:16" ht="15.75" x14ac:dyDescent="0.25">
      <c r="A2033" s="153">
        <v>5</v>
      </c>
      <c r="B2033" s="153" t="s">
        <v>3385</v>
      </c>
      <c r="C2033" s="167" t="s">
        <v>3295</v>
      </c>
      <c r="D2033" s="165" t="s">
        <v>3354</v>
      </c>
      <c r="E2033" s="213">
        <v>935000</v>
      </c>
      <c r="F2033" s="118"/>
      <c r="G2033" s="118"/>
      <c r="H2033" s="7">
        <v>935000</v>
      </c>
      <c r="I2033" s="118"/>
      <c r="J2033" s="158"/>
      <c r="K2033" s="158"/>
      <c r="N2033" s="158"/>
      <c r="O2033" s="118"/>
      <c r="P2033" s="118"/>
    </row>
    <row r="2034" spans="1:16" ht="15.75" x14ac:dyDescent="0.25">
      <c r="A2034" s="153">
        <v>6</v>
      </c>
      <c r="B2034" s="153" t="s">
        <v>3386</v>
      </c>
      <c r="C2034" s="167" t="s">
        <v>3296</v>
      </c>
      <c r="D2034" s="165" t="s">
        <v>2803</v>
      </c>
      <c r="E2034" s="213">
        <v>150000</v>
      </c>
      <c r="F2034" s="118"/>
      <c r="G2034" s="118"/>
      <c r="H2034" s="7">
        <v>150000</v>
      </c>
      <c r="I2034" s="118"/>
      <c r="J2034" s="158"/>
      <c r="K2034" s="158"/>
      <c r="N2034" s="158"/>
      <c r="O2034" s="118"/>
      <c r="P2034" s="118"/>
    </row>
    <row r="2035" spans="1:16" ht="15.75" x14ac:dyDescent="0.25">
      <c r="A2035" s="153">
        <v>7</v>
      </c>
      <c r="B2035" s="153" t="s">
        <v>3387</v>
      </c>
      <c r="C2035" s="167" t="s">
        <v>3297</v>
      </c>
      <c r="D2035" s="165" t="s">
        <v>3298</v>
      </c>
      <c r="E2035" s="213">
        <v>845000</v>
      </c>
      <c r="F2035" s="118"/>
      <c r="G2035" s="118"/>
      <c r="H2035" s="7">
        <v>845000</v>
      </c>
      <c r="I2035" s="118"/>
      <c r="J2035" s="158"/>
      <c r="K2035" s="158"/>
      <c r="N2035" s="158"/>
      <c r="O2035" s="118"/>
      <c r="P2035" s="118"/>
    </row>
    <row r="2036" spans="1:16" ht="15.75" x14ac:dyDescent="0.25">
      <c r="A2036" s="153">
        <v>8</v>
      </c>
      <c r="B2036" s="153" t="s">
        <v>3388</v>
      </c>
      <c r="C2036" s="167" t="s">
        <v>3299</v>
      </c>
      <c r="D2036" s="165" t="s">
        <v>3354</v>
      </c>
      <c r="E2036" s="213">
        <v>935000</v>
      </c>
      <c r="F2036" s="118"/>
      <c r="G2036" s="118"/>
      <c r="H2036" s="7">
        <v>935000</v>
      </c>
      <c r="I2036" s="118"/>
      <c r="J2036" s="158"/>
      <c r="K2036" s="158"/>
      <c r="N2036" s="158"/>
      <c r="O2036" s="118"/>
      <c r="P2036" s="118"/>
    </row>
    <row r="2037" spans="1:16" ht="15.75" x14ac:dyDescent="0.25">
      <c r="A2037" s="153">
        <v>9</v>
      </c>
      <c r="B2037" s="153" t="s">
        <v>3389</v>
      </c>
      <c r="C2037" s="167" t="s">
        <v>3300</v>
      </c>
      <c r="D2037" s="165" t="s">
        <v>2978</v>
      </c>
      <c r="E2037" s="213">
        <v>640000</v>
      </c>
      <c r="F2037" s="118"/>
      <c r="G2037" s="118"/>
      <c r="H2037" s="7">
        <v>640000</v>
      </c>
      <c r="I2037" s="118"/>
      <c r="J2037" s="158"/>
      <c r="K2037" s="158"/>
      <c r="N2037" s="158"/>
      <c r="O2037" s="118"/>
      <c r="P2037" s="118"/>
    </row>
    <row r="2038" spans="1:16" ht="15.75" x14ac:dyDescent="0.25">
      <c r="A2038" s="153">
        <v>10</v>
      </c>
      <c r="B2038" s="153" t="s">
        <v>3390</v>
      </c>
      <c r="C2038" s="167" t="s">
        <v>3301</v>
      </c>
      <c r="D2038" s="165" t="s">
        <v>2803</v>
      </c>
      <c r="E2038" s="213">
        <v>150000</v>
      </c>
      <c r="F2038" s="118"/>
      <c r="G2038" s="118"/>
      <c r="H2038" s="7">
        <v>150000</v>
      </c>
      <c r="I2038" s="118"/>
      <c r="J2038" s="158"/>
      <c r="K2038" s="158"/>
      <c r="N2038" s="158"/>
      <c r="O2038" s="118"/>
      <c r="P2038" s="118"/>
    </row>
    <row r="2039" spans="1:16" ht="15.75" x14ac:dyDescent="0.25">
      <c r="A2039" s="153">
        <v>11</v>
      </c>
      <c r="B2039" s="153" t="s">
        <v>3391</v>
      </c>
      <c r="C2039" s="167" t="s">
        <v>3302</v>
      </c>
      <c r="D2039" s="165" t="s">
        <v>2803</v>
      </c>
      <c r="E2039" s="213">
        <v>150000</v>
      </c>
      <c r="F2039" s="118"/>
      <c r="G2039" s="118"/>
      <c r="H2039" s="7">
        <v>150000</v>
      </c>
      <c r="I2039" s="118"/>
      <c r="J2039" s="158"/>
      <c r="K2039" s="158"/>
      <c r="N2039" s="158"/>
      <c r="O2039" s="118"/>
      <c r="P2039" s="118"/>
    </row>
    <row r="2040" spans="1:16" ht="15.75" x14ac:dyDescent="0.25">
      <c r="A2040" s="153">
        <v>12</v>
      </c>
      <c r="B2040" s="153" t="s">
        <v>3392</v>
      </c>
      <c r="C2040" s="167" t="s">
        <v>3303</v>
      </c>
      <c r="D2040" s="165" t="s">
        <v>2803</v>
      </c>
      <c r="E2040" s="213">
        <v>150000</v>
      </c>
      <c r="F2040" s="118"/>
      <c r="G2040" s="118"/>
      <c r="H2040" s="7">
        <v>150000</v>
      </c>
      <c r="I2040" s="118"/>
      <c r="J2040" s="158"/>
      <c r="K2040" s="158"/>
      <c r="N2040" s="158"/>
      <c r="O2040" s="118"/>
      <c r="P2040" s="118"/>
    </row>
    <row r="2041" spans="1:16" ht="15.75" x14ac:dyDescent="0.25">
      <c r="A2041" s="153">
        <v>13</v>
      </c>
      <c r="B2041" s="153" t="s">
        <v>3393</v>
      </c>
      <c r="C2041" s="167" t="s">
        <v>3304</v>
      </c>
      <c r="D2041" s="165" t="s">
        <v>2803</v>
      </c>
      <c r="E2041" s="213">
        <v>150000</v>
      </c>
      <c r="F2041" s="118"/>
      <c r="G2041" s="118"/>
      <c r="H2041" s="7">
        <v>150000</v>
      </c>
      <c r="I2041" s="118"/>
      <c r="J2041" s="158"/>
      <c r="K2041" s="158"/>
      <c r="N2041" s="158"/>
      <c r="O2041" s="118"/>
      <c r="P2041" s="118"/>
    </row>
    <row r="2042" spans="1:16" ht="15.75" x14ac:dyDescent="0.25">
      <c r="A2042" s="153">
        <v>14</v>
      </c>
      <c r="B2042" s="153" t="s">
        <v>3394</v>
      </c>
      <c r="C2042" s="167" t="s">
        <v>3305</v>
      </c>
      <c r="D2042" s="165" t="s">
        <v>2803</v>
      </c>
      <c r="E2042" s="213">
        <v>150000</v>
      </c>
      <c r="F2042" s="118"/>
      <c r="G2042" s="118"/>
      <c r="H2042" s="7">
        <v>150000</v>
      </c>
      <c r="I2042" s="118"/>
      <c r="J2042" s="158"/>
      <c r="K2042" s="158"/>
      <c r="N2042" s="158"/>
      <c r="O2042" s="118"/>
      <c r="P2042" s="118"/>
    </row>
    <row r="2043" spans="1:16" ht="15.75" x14ac:dyDescent="0.25">
      <c r="A2043" s="153">
        <v>15</v>
      </c>
      <c r="B2043" s="153" t="s">
        <v>3395</v>
      </c>
      <c r="C2043" s="167" t="s">
        <v>3306</v>
      </c>
      <c r="D2043" s="165" t="s">
        <v>2803</v>
      </c>
      <c r="E2043" s="213">
        <v>150000</v>
      </c>
      <c r="F2043" s="118"/>
      <c r="G2043" s="118"/>
      <c r="H2043" s="7">
        <v>150000</v>
      </c>
      <c r="I2043" s="118"/>
      <c r="J2043" s="158"/>
      <c r="K2043" s="158"/>
      <c r="N2043" s="158"/>
      <c r="O2043" s="118"/>
      <c r="P2043" s="118"/>
    </row>
    <row r="2044" spans="1:16" ht="15.75" x14ac:dyDescent="0.25">
      <c r="A2044" s="153">
        <v>16</v>
      </c>
      <c r="B2044" s="153" t="s">
        <v>3396</v>
      </c>
      <c r="C2044" s="167" t="s">
        <v>3307</v>
      </c>
      <c r="D2044" s="165" t="s">
        <v>2803</v>
      </c>
      <c r="E2044" s="213">
        <v>150000</v>
      </c>
      <c r="F2044" s="118"/>
      <c r="G2044" s="118"/>
      <c r="H2044" s="7">
        <v>150000</v>
      </c>
      <c r="I2044" s="118"/>
      <c r="J2044" s="158"/>
      <c r="K2044" s="158"/>
      <c r="N2044" s="158"/>
      <c r="O2044" s="118"/>
      <c r="P2044" s="118"/>
    </row>
    <row r="2045" spans="1:16" ht="15.75" x14ac:dyDescent="0.25">
      <c r="A2045" s="153">
        <v>17</v>
      </c>
      <c r="B2045" s="153" t="s">
        <v>3397</v>
      </c>
      <c r="C2045" s="167" t="s">
        <v>3308</v>
      </c>
      <c r="D2045" s="165" t="s">
        <v>2803</v>
      </c>
      <c r="E2045" s="213">
        <v>150000</v>
      </c>
      <c r="F2045" s="118"/>
      <c r="G2045" s="118"/>
      <c r="H2045" s="7">
        <v>150000</v>
      </c>
      <c r="I2045" s="118"/>
      <c r="J2045" s="158"/>
      <c r="K2045" s="158"/>
      <c r="N2045" s="158"/>
      <c r="O2045" s="118"/>
      <c r="P2045" s="118"/>
    </row>
    <row r="2046" spans="1:16" ht="15.75" x14ac:dyDescent="0.25">
      <c r="A2046" s="153">
        <v>18</v>
      </c>
      <c r="B2046" s="153" t="s">
        <v>3398</v>
      </c>
      <c r="C2046" s="167" t="s">
        <v>3309</v>
      </c>
      <c r="D2046" s="165" t="s">
        <v>2803</v>
      </c>
      <c r="E2046" s="213">
        <v>150000</v>
      </c>
      <c r="F2046" s="118"/>
      <c r="G2046" s="118"/>
      <c r="H2046" s="7">
        <v>150000</v>
      </c>
      <c r="I2046" s="118"/>
      <c r="J2046" s="158"/>
      <c r="K2046" s="158"/>
      <c r="N2046" s="158"/>
      <c r="O2046" s="118"/>
      <c r="P2046" s="118"/>
    </row>
    <row r="2047" spans="1:16" ht="15.75" x14ac:dyDescent="0.25">
      <c r="A2047" s="153">
        <v>19</v>
      </c>
      <c r="B2047" s="153" t="s">
        <v>3399</v>
      </c>
      <c r="C2047" s="167" t="s">
        <v>3310</v>
      </c>
      <c r="D2047" s="165" t="s">
        <v>2803</v>
      </c>
      <c r="E2047" s="213">
        <v>150000</v>
      </c>
      <c r="F2047" s="118"/>
      <c r="G2047" s="118"/>
      <c r="H2047" s="7">
        <v>150000</v>
      </c>
      <c r="I2047" s="118"/>
      <c r="J2047" s="158"/>
      <c r="K2047" s="158"/>
      <c r="N2047" s="158"/>
      <c r="O2047" s="118"/>
      <c r="P2047" s="118"/>
    </row>
    <row r="2048" spans="1:16" ht="15.75" x14ac:dyDescent="0.25">
      <c r="A2048" s="153">
        <v>20</v>
      </c>
      <c r="B2048" s="153" t="s">
        <v>3400</v>
      </c>
      <c r="C2048" s="167" t="s">
        <v>3311</v>
      </c>
      <c r="D2048" s="165" t="s">
        <v>2803</v>
      </c>
      <c r="E2048" s="213">
        <v>150000</v>
      </c>
      <c r="F2048" s="118"/>
      <c r="G2048" s="118"/>
      <c r="H2048" s="7">
        <v>150000</v>
      </c>
      <c r="I2048" s="118"/>
      <c r="J2048" s="158"/>
      <c r="K2048" s="158"/>
      <c r="N2048" s="158"/>
      <c r="O2048" s="118"/>
      <c r="P2048" s="118"/>
    </row>
    <row r="2049" spans="1:16" ht="15.75" x14ac:dyDescent="0.25">
      <c r="A2049" s="153">
        <v>21</v>
      </c>
      <c r="B2049" s="153" t="s">
        <v>3401</v>
      </c>
      <c r="C2049" s="167" t="s">
        <v>3312</v>
      </c>
      <c r="D2049" s="165" t="s">
        <v>2576</v>
      </c>
      <c r="E2049" s="213">
        <v>430000</v>
      </c>
      <c r="F2049" s="118"/>
      <c r="G2049" s="118"/>
      <c r="H2049" s="7">
        <v>430000</v>
      </c>
      <c r="I2049" s="118"/>
      <c r="J2049" s="158"/>
      <c r="K2049" s="158"/>
      <c r="N2049" s="158"/>
      <c r="O2049" s="118"/>
      <c r="P2049" s="118"/>
    </row>
    <row r="2050" spans="1:16" ht="15.75" x14ac:dyDescent="0.25">
      <c r="A2050" s="153">
        <v>22</v>
      </c>
      <c r="B2050" s="153" t="s">
        <v>3402</v>
      </c>
      <c r="C2050" s="167" t="s">
        <v>3313</v>
      </c>
      <c r="D2050" s="165" t="s">
        <v>2803</v>
      </c>
      <c r="E2050" s="213">
        <v>150000</v>
      </c>
      <c r="F2050" s="118"/>
      <c r="G2050" s="118"/>
      <c r="H2050" s="7">
        <v>150000</v>
      </c>
      <c r="I2050" s="118"/>
      <c r="J2050" s="158"/>
      <c r="K2050" s="158"/>
      <c r="N2050" s="158"/>
      <c r="O2050" s="118"/>
      <c r="P2050" s="118"/>
    </row>
    <row r="2051" spans="1:16" ht="15.75" x14ac:dyDescent="0.25">
      <c r="A2051" s="153">
        <v>23</v>
      </c>
      <c r="B2051" s="153" t="s">
        <v>3403</v>
      </c>
      <c r="C2051" s="167" t="s">
        <v>3314</v>
      </c>
      <c r="D2051" s="165" t="s">
        <v>2576</v>
      </c>
      <c r="E2051" s="213">
        <v>430000</v>
      </c>
      <c r="F2051" s="118"/>
      <c r="G2051" s="118"/>
      <c r="H2051" s="7">
        <v>430000</v>
      </c>
      <c r="I2051" s="118"/>
      <c r="J2051" s="158"/>
      <c r="K2051" s="158"/>
      <c r="N2051" s="158"/>
      <c r="O2051" s="118"/>
      <c r="P2051" s="118"/>
    </row>
    <row r="2052" spans="1:16" ht="15.75" x14ac:dyDescent="0.25">
      <c r="A2052" s="153">
        <v>24</v>
      </c>
      <c r="B2052" s="153" t="s">
        <v>3404</v>
      </c>
      <c r="C2052" s="167" t="s">
        <v>3315</v>
      </c>
      <c r="D2052" s="165" t="s">
        <v>2576</v>
      </c>
      <c r="E2052" s="213">
        <v>430000</v>
      </c>
      <c r="F2052" s="118"/>
      <c r="G2052" s="118"/>
      <c r="H2052" s="7">
        <v>430000</v>
      </c>
      <c r="I2052" s="118"/>
      <c r="J2052" s="158"/>
      <c r="K2052" s="158"/>
      <c r="N2052" s="158"/>
      <c r="O2052" s="118"/>
      <c r="P2052" s="118"/>
    </row>
    <row r="2053" spans="1:16" ht="15.75" x14ac:dyDescent="0.25">
      <c r="A2053" s="153">
        <v>25</v>
      </c>
      <c r="B2053" s="153" t="s">
        <v>3405</v>
      </c>
      <c r="C2053" s="167" t="s">
        <v>3316</v>
      </c>
      <c r="D2053" s="165" t="s">
        <v>2978</v>
      </c>
      <c r="E2053" s="213">
        <v>640000</v>
      </c>
      <c r="F2053" s="118"/>
      <c r="G2053" s="118"/>
      <c r="H2053" s="7">
        <v>640000</v>
      </c>
      <c r="I2053" s="118"/>
      <c r="J2053" s="158"/>
      <c r="K2053" s="158"/>
      <c r="N2053" s="158"/>
      <c r="O2053" s="118"/>
      <c r="P2053" s="118"/>
    </row>
    <row r="2054" spans="1:16" ht="15.75" x14ac:dyDescent="0.25">
      <c r="A2054" s="153">
        <v>26</v>
      </c>
      <c r="B2054" s="153" t="s">
        <v>3406</v>
      </c>
      <c r="C2054" s="167" t="s">
        <v>3317</v>
      </c>
      <c r="D2054" s="165" t="s">
        <v>2803</v>
      </c>
      <c r="E2054" s="213">
        <v>150000</v>
      </c>
      <c r="F2054" s="118"/>
      <c r="G2054" s="118"/>
      <c r="H2054" s="7">
        <v>150000</v>
      </c>
      <c r="I2054" s="118"/>
      <c r="J2054" s="158"/>
      <c r="K2054" s="158"/>
      <c r="N2054" s="158"/>
      <c r="O2054" s="118"/>
      <c r="P2054" s="118"/>
    </row>
    <row r="2055" spans="1:16" ht="15.75" x14ac:dyDescent="0.25">
      <c r="A2055" s="153">
        <v>27</v>
      </c>
      <c r="B2055" s="153" t="s">
        <v>3407</v>
      </c>
      <c r="C2055" s="167" t="s">
        <v>3318</v>
      </c>
      <c r="D2055" s="165" t="s">
        <v>3319</v>
      </c>
      <c r="E2055" s="213">
        <v>900000</v>
      </c>
      <c r="F2055" s="118"/>
      <c r="G2055" s="118"/>
      <c r="H2055" s="7">
        <v>900000</v>
      </c>
      <c r="I2055" s="118"/>
      <c r="J2055" s="158"/>
      <c r="K2055" s="158"/>
      <c r="N2055" s="158"/>
      <c r="O2055" s="118"/>
      <c r="P2055" s="118"/>
    </row>
    <row r="2056" spans="1:16" ht="15.75" x14ac:dyDescent="0.25">
      <c r="A2056" s="153">
        <v>28</v>
      </c>
      <c r="B2056" s="153" t="s">
        <v>3408</v>
      </c>
      <c r="C2056" s="167" t="s">
        <v>3320</v>
      </c>
      <c r="D2056" s="165" t="s">
        <v>2803</v>
      </c>
      <c r="E2056" s="213">
        <v>150000</v>
      </c>
      <c r="F2056" s="118"/>
      <c r="G2056" s="118"/>
      <c r="H2056" s="7">
        <v>150000</v>
      </c>
      <c r="I2056" s="118"/>
      <c r="J2056" s="158"/>
      <c r="K2056" s="158"/>
      <c r="N2056" s="158"/>
      <c r="O2056" s="118"/>
      <c r="P2056" s="118"/>
    </row>
    <row r="2057" spans="1:16" ht="15.75" x14ac:dyDescent="0.25">
      <c r="A2057" s="153">
        <v>29</v>
      </c>
      <c r="B2057" s="153" t="s">
        <v>3409</v>
      </c>
      <c r="C2057" s="167" t="s">
        <v>3321</v>
      </c>
      <c r="D2057" s="165" t="s">
        <v>2803</v>
      </c>
      <c r="E2057" s="213">
        <v>150000</v>
      </c>
      <c r="F2057" s="118"/>
      <c r="G2057" s="118"/>
      <c r="H2057" s="7">
        <v>150000</v>
      </c>
      <c r="I2057" s="118"/>
      <c r="J2057" s="158"/>
      <c r="K2057" s="158"/>
      <c r="N2057" s="158"/>
      <c r="O2057" s="118"/>
      <c r="P2057" s="118"/>
    </row>
    <row r="2058" spans="1:16" ht="15.75" x14ac:dyDescent="0.25">
      <c r="A2058" s="153">
        <v>30</v>
      </c>
      <c r="B2058" s="153" t="s">
        <v>3410</v>
      </c>
      <c r="C2058" s="167" t="s">
        <v>3322</v>
      </c>
      <c r="D2058" s="165" t="s">
        <v>2803</v>
      </c>
      <c r="E2058" s="213">
        <v>150000</v>
      </c>
      <c r="F2058" s="118"/>
      <c r="G2058" s="118"/>
      <c r="H2058" s="7">
        <v>150000</v>
      </c>
      <c r="I2058" s="118"/>
      <c r="J2058" s="158"/>
      <c r="K2058" s="158"/>
      <c r="N2058" s="158"/>
      <c r="O2058" s="118"/>
      <c r="P2058" s="118"/>
    </row>
    <row r="2059" spans="1:16" ht="15.75" x14ac:dyDescent="0.25">
      <c r="A2059" s="153">
        <v>31</v>
      </c>
      <c r="B2059" s="153" t="s">
        <v>3411</v>
      </c>
      <c r="C2059" s="167" t="s">
        <v>3323</v>
      </c>
      <c r="D2059" s="165" t="s">
        <v>2803</v>
      </c>
      <c r="E2059" s="213">
        <v>150000</v>
      </c>
      <c r="F2059" s="118"/>
      <c r="G2059" s="118"/>
      <c r="H2059" s="7">
        <v>150000</v>
      </c>
      <c r="I2059" s="118"/>
      <c r="J2059" s="158"/>
      <c r="K2059" s="158"/>
      <c r="N2059" s="158"/>
      <c r="O2059" s="118"/>
      <c r="P2059" s="118"/>
    </row>
    <row r="2060" spans="1:16" ht="15.75" x14ac:dyDescent="0.25">
      <c r="A2060" s="153">
        <v>32</v>
      </c>
      <c r="B2060" s="153" t="s">
        <v>3412</v>
      </c>
      <c r="C2060" s="167" t="s">
        <v>3324</v>
      </c>
      <c r="D2060" s="165" t="s">
        <v>2803</v>
      </c>
      <c r="E2060" s="213">
        <v>150000</v>
      </c>
      <c r="F2060" s="118"/>
      <c r="G2060" s="118"/>
      <c r="H2060" s="7">
        <v>150000</v>
      </c>
      <c r="I2060" s="118"/>
      <c r="J2060" s="158"/>
      <c r="K2060" s="158"/>
      <c r="N2060" s="158"/>
      <c r="O2060" s="118"/>
      <c r="P2060" s="118"/>
    </row>
    <row r="2061" spans="1:16" ht="15.75" x14ac:dyDescent="0.25">
      <c r="A2061" s="153">
        <v>33</v>
      </c>
      <c r="B2061" s="153" t="s">
        <v>3413</v>
      </c>
      <c r="C2061" s="167" t="s">
        <v>3325</v>
      </c>
      <c r="D2061" s="165" t="s">
        <v>2803</v>
      </c>
      <c r="E2061" s="213">
        <v>150000</v>
      </c>
      <c r="F2061" s="118"/>
      <c r="G2061" s="118"/>
      <c r="H2061" s="7">
        <v>150000</v>
      </c>
      <c r="I2061" s="118"/>
      <c r="J2061" s="158"/>
      <c r="K2061" s="158"/>
      <c r="N2061" s="158"/>
      <c r="O2061" s="118"/>
      <c r="P2061" s="118"/>
    </row>
    <row r="2062" spans="1:16" ht="15.75" x14ac:dyDescent="0.25">
      <c r="A2062" s="153">
        <v>34</v>
      </c>
      <c r="B2062" s="153" t="s">
        <v>3414</v>
      </c>
      <c r="C2062" s="167" t="s">
        <v>3326</v>
      </c>
      <c r="D2062" s="165" t="s">
        <v>2803</v>
      </c>
      <c r="E2062" s="213">
        <v>150000</v>
      </c>
      <c r="F2062" s="118"/>
      <c r="G2062" s="118"/>
      <c r="H2062" s="7">
        <v>150000</v>
      </c>
      <c r="I2062" s="118"/>
      <c r="J2062" s="158"/>
      <c r="K2062" s="158"/>
      <c r="N2062" s="158"/>
      <c r="O2062" s="118"/>
      <c r="P2062" s="118"/>
    </row>
    <row r="2063" spans="1:16" ht="15.75" x14ac:dyDescent="0.25">
      <c r="A2063" s="153">
        <v>35</v>
      </c>
      <c r="B2063" s="153" t="s">
        <v>3415</v>
      </c>
      <c r="C2063" s="167" t="s">
        <v>2841</v>
      </c>
      <c r="D2063" s="165" t="s">
        <v>2803</v>
      </c>
      <c r="E2063" s="213">
        <v>150000</v>
      </c>
      <c r="F2063" s="118"/>
      <c r="G2063" s="118"/>
      <c r="H2063" s="7">
        <v>150000</v>
      </c>
      <c r="I2063" s="118"/>
      <c r="J2063" s="158"/>
      <c r="K2063" s="158"/>
      <c r="N2063" s="158"/>
      <c r="O2063" s="118"/>
      <c r="P2063" s="118"/>
    </row>
    <row r="2064" spans="1:16" ht="15.75" x14ac:dyDescent="0.25">
      <c r="A2064" s="153">
        <v>36</v>
      </c>
      <c r="B2064" s="153" t="s">
        <v>3416</v>
      </c>
      <c r="C2064" s="167" t="s">
        <v>3327</v>
      </c>
      <c r="D2064" s="165" t="s">
        <v>2576</v>
      </c>
      <c r="E2064" s="213">
        <v>430000</v>
      </c>
      <c r="F2064" s="118"/>
      <c r="G2064" s="118"/>
      <c r="H2064" s="7">
        <v>430000</v>
      </c>
      <c r="I2064" s="118"/>
      <c r="J2064" s="158"/>
      <c r="K2064" s="158"/>
      <c r="N2064" s="158"/>
      <c r="O2064" s="118"/>
      <c r="P2064" s="118"/>
    </row>
    <row r="2065" spans="1:16" ht="15.75" x14ac:dyDescent="0.25">
      <c r="A2065" s="153">
        <v>37</v>
      </c>
      <c r="B2065" s="153" t="s">
        <v>3417</v>
      </c>
      <c r="C2065" s="167" t="s">
        <v>3328</v>
      </c>
      <c r="D2065" s="165" t="s">
        <v>2576</v>
      </c>
      <c r="E2065" s="213">
        <v>430000</v>
      </c>
      <c r="F2065" s="118"/>
      <c r="G2065" s="118"/>
      <c r="H2065" s="7">
        <v>430000</v>
      </c>
      <c r="I2065" s="118"/>
      <c r="J2065" s="158"/>
      <c r="K2065" s="158"/>
      <c r="N2065" s="158"/>
      <c r="O2065" s="118"/>
      <c r="P2065" s="118"/>
    </row>
    <row r="2066" spans="1:16" ht="15.75" x14ac:dyDescent="0.25">
      <c r="A2066" s="153">
        <v>38</v>
      </c>
      <c r="B2066" s="153" t="s">
        <v>3418</v>
      </c>
      <c r="C2066" s="167" t="s">
        <v>3329</v>
      </c>
      <c r="D2066" s="165" t="s">
        <v>2576</v>
      </c>
      <c r="E2066" s="213">
        <v>430000</v>
      </c>
      <c r="F2066" s="118"/>
      <c r="G2066" s="118"/>
      <c r="H2066" s="7">
        <v>430000</v>
      </c>
      <c r="I2066" s="118"/>
      <c r="J2066" s="158"/>
      <c r="K2066" s="158"/>
      <c r="N2066" s="158"/>
      <c r="O2066" s="118"/>
      <c r="P2066" s="118"/>
    </row>
    <row r="2067" spans="1:16" ht="15.75" x14ac:dyDescent="0.25">
      <c r="A2067" s="153">
        <v>39</v>
      </c>
      <c r="B2067" s="153" t="s">
        <v>3419</v>
      </c>
      <c r="C2067" s="167" t="s">
        <v>3330</v>
      </c>
      <c r="D2067" s="165" t="s">
        <v>2803</v>
      </c>
      <c r="E2067" s="213">
        <v>150000</v>
      </c>
      <c r="F2067" s="118"/>
      <c r="G2067" s="118"/>
      <c r="H2067" s="7">
        <v>150000</v>
      </c>
      <c r="I2067" s="118"/>
      <c r="J2067" s="158"/>
      <c r="K2067" s="158"/>
      <c r="N2067" s="158"/>
      <c r="O2067" s="118"/>
      <c r="P2067" s="118"/>
    </row>
    <row r="2068" spans="1:16" ht="15.75" x14ac:dyDescent="0.25">
      <c r="A2068" s="153">
        <v>40</v>
      </c>
      <c r="B2068" s="153" t="s">
        <v>3420</v>
      </c>
      <c r="C2068" s="167" t="s">
        <v>3331</v>
      </c>
      <c r="D2068" s="165" t="s">
        <v>2576</v>
      </c>
      <c r="E2068" s="213">
        <v>430000</v>
      </c>
      <c r="F2068" s="118"/>
      <c r="G2068" s="118"/>
      <c r="H2068" s="7">
        <v>430000</v>
      </c>
      <c r="I2068" s="118"/>
      <c r="J2068" s="158"/>
      <c r="K2068" s="158"/>
      <c r="N2068" s="158"/>
      <c r="O2068" s="118"/>
      <c r="P2068" s="118"/>
    </row>
    <row r="2069" spans="1:16" ht="15.75" x14ac:dyDescent="0.25">
      <c r="A2069" s="153">
        <v>41</v>
      </c>
      <c r="B2069" s="153" t="s">
        <v>3421</v>
      </c>
      <c r="C2069" s="167" t="s">
        <v>3332</v>
      </c>
      <c r="D2069" s="169" t="s">
        <v>3333</v>
      </c>
      <c r="E2069" s="213">
        <v>790000</v>
      </c>
      <c r="F2069" s="118"/>
      <c r="G2069" s="118"/>
      <c r="H2069" s="7">
        <v>790000</v>
      </c>
      <c r="I2069" s="118"/>
      <c r="J2069" s="158"/>
      <c r="K2069" s="158"/>
      <c r="N2069" s="158"/>
      <c r="O2069" s="118"/>
      <c r="P2069" s="118"/>
    </row>
    <row r="2070" spans="1:16" ht="15.75" x14ac:dyDescent="0.25">
      <c r="A2070" s="153">
        <v>42</v>
      </c>
      <c r="B2070" s="153" t="s">
        <v>3422</v>
      </c>
      <c r="C2070" s="171" t="s">
        <v>3334</v>
      </c>
      <c r="D2070" s="169" t="s">
        <v>3333</v>
      </c>
      <c r="E2070" s="213">
        <v>790000</v>
      </c>
      <c r="F2070" s="118"/>
      <c r="G2070" s="118"/>
      <c r="H2070" s="7">
        <v>790000</v>
      </c>
      <c r="I2070" s="118"/>
      <c r="J2070" s="158"/>
      <c r="K2070" s="158"/>
      <c r="N2070" s="158"/>
      <c r="O2070" s="118"/>
      <c r="P2070" s="118"/>
    </row>
    <row r="2071" spans="1:16" ht="15.75" x14ac:dyDescent="0.25">
      <c r="A2071" s="153">
        <v>43</v>
      </c>
      <c r="B2071" s="153" t="s">
        <v>3423</v>
      </c>
      <c r="C2071" s="167" t="s">
        <v>3335</v>
      </c>
      <c r="D2071" s="169" t="s">
        <v>3333</v>
      </c>
      <c r="E2071" s="213">
        <v>790000</v>
      </c>
      <c r="F2071" s="118"/>
      <c r="G2071" s="118"/>
      <c r="H2071" s="7">
        <v>790000</v>
      </c>
      <c r="I2071" s="118"/>
      <c r="J2071" s="158"/>
      <c r="K2071" s="158"/>
      <c r="N2071" s="158"/>
      <c r="O2071" s="118"/>
      <c r="P2071" s="118"/>
    </row>
    <row r="2072" spans="1:16" ht="15.75" x14ac:dyDescent="0.25">
      <c r="A2072" s="153">
        <v>44</v>
      </c>
      <c r="B2072" s="153" t="s">
        <v>3424</v>
      </c>
      <c r="C2072" s="167" t="s">
        <v>3336</v>
      </c>
      <c r="D2072" s="169" t="s">
        <v>3333</v>
      </c>
      <c r="E2072" s="213">
        <v>790000</v>
      </c>
      <c r="F2072" s="118"/>
      <c r="G2072" s="118"/>
      <c r="H2072" s="7">
        <v>790000</v>
      </c>
      <c r="I2072" s="118"/>
      <c r="J2072" s="158"/>
      <c r="K2072" s="158"/>
      <c r="N2072" s="158"/>
      <c r="O2072" s="118"/>
      <c r="P2072" s="118"/>
    </row>
    <row r="2073" spans="1:16" ht="15.75" x14ac:dyDescent="0.25">
      <c r="A2073" s="153">
        <v>45</v>
      </c>
      <c r="B2073" s="153" t="s">
        <v>3425</v>
      </c>
      <c r="C2073" s="171" t="s">
        <v>3334</v>
      </c>
      <c r="D2073" s="169" t="s">
        <v>3333</v>
      </c>
      <c r="E2073" s="213">
        <v>790000</v>
      </c>
      <c r="F2073" s="118"/>
      <c r="G2073" s="118"/>
      <c r="H2073" s="7">
        <v>790000</v>
      </c>
      <c r="I2073" s="118"/>
      <c r="J2073" s="158"/>
      <c r="K2073" s="158"/>
      <c r="N2073" s="158"/>
      <c r="O2073" s="118"/>
      <c r="P2073" s="118"/>
    </row>
    <row r="2074" spans="1:16" ht="15.75" x14ac:dyDescent="0.25">
      <c r="A2074" s="153">
        <v>46</v>
      </c>
      <c r="B2074" s="153" t="s">
        <v>3426</v>
      </c>
      <c r="C2074" s="167" t="s">
        <v>3337</v>
      </c>
      <c r="D2074" s="165" t="s">
        <v>2803</v>
      </c>
      <c r="E2074" s="213">
        <v>150000</v>
      </c>
      <c r="F2074" s="118"/>
      <c r="G2074" s="118"/>
      <c r="H2074" s="7">
        <v>150000</v>
      </c>
      <c r="I2074" s="118"/>
      <c r="J2074" s="158"/>
      <c r="K2074" s="158"/>
      <c r="N2074" s="158"/>
      <c r="O2074" s="118"/>
      <c r="P2074" s="118"/>
    </row>
    <row r="2075" spans="1:16" ht="15.75" x14ac:dyDescent="0.25">
      <c r="A2075" s="153">
        <v>47</v>
      </c>
      <c r="B2075" s="153" t="s">
        <v>3427</v>
      </c>
      <c r="C2075" s="167" t="s">
        <v>3338</v>
      </c>
      <c r="D2075" s="165" t="s">
        <v>2576</v>
      </c>
      <c r="E2075" s="213">
        <v>430000</v>
      </c>
      <c r="F2075" s="118"/>
      <c r="G2075" s="118"/>
      <c r="H2075" s="7">
        <v>430000</v>
      </c>
      <c r="I2075" s="118"/>
      <c r="J2075" s="158"/>
      <c r="K2075" s="158"/>
      <c r="N2075" s="158"/>
      <c r="O2075" s="118"/>
      <c r="P2075" s="118"/>
    </row>
    <row r="2076" spans="1:16" ht="15.75" x14ac:dyDescent="0.25">
      <c r="A2076" s="153">
        <v>48</v>
      </c>
      <c r="B2076" s="153" t="s">
        <v>3428</v>
      </c>
      <c r="C2076" s="167" t="s">
        <v>3339</v>
      </c>
      <c r="D2076" s="165" t="s">
        <v>3319</v>
      </c>
      <c r="E2076" s="213">
        <v>900000</v>
      </c>
      <c r="F2076" s="118"/>
      <c r="G2076" s="118"/>
      <c r="H2076" s="7">
        <v>900000</v>
      </c>
      <c r="I2076" s="118"/>
      <c r="J2076" s="158"/>
      <c r="K2076" s="158"/>
      <c r="N2076" s="158"/>
      <c r="O2076" s="118"/>
      <c r="P2076" s="118"/>
    </row>
    <row r="2077" spans="1:16" ht="15.75" x14ac:dyDescent="0.25">
      <c r="A2077" s="153">
        <v>49</v>
      </c>
      <c r="B2077" s="153" t="s">
        <v>3429</v>
      </c>
      <c r="C2077" s="167" t="s">
        <v>3340</v>
      </c>
      <c r="D2077" s="165" t="s">
        <v>2803</v>
      </c>
      <c r="E2077" s="213">
        <v>150000</v>
      </c>
      <c r="F2077" s="118"/>
      <c r="G2077" s="118"/>
      <c r="H2077" s="7">
        <v>150000</v>
      </c>
      <c r="I2077" s="118"/>
      <c r="J2077" s="158"/>
      <c r="K2077" s="158"/>
      <c r="N2077" s="158"/>
      <c r="O2077" s="118"/>
      <c r="P2077" s="118"/>
    </row>
    <row r="2078" spans="1:16" ht="15.75" x14ac:dyDescent="0.25">
      <c r="A2078" s="153">
        <v>50</v>
      </c>
      <c r="B2078" s="153" t="s">
        <v>3430</v>
      </c>
      <c r="C2078" s="167" t="s">
        <v>3341</v>
      </c>
      <c r="D2078" s="165" t="s">
        <v>2803</v>
      </c>
      <c r="E2078" s="213">
        <v>150000</v>
      </c>
      <c r="F2078" s="118"/>
      <c r="G2078" s="118"/>
      <c r="H2078" s="7">
        <v>150000</v>
      </c>
      <c r="I2078" s="118"/>
      <c r="J2078" s="158"/>
      <c r="K2078" s="158"/>
      <c r="N2078" s="158"/>
      <c r="O2078" s="118"/>
      <c r="P2078" s="118"/>
    </row>
    <row r="2079" spans="1:16" ht="15.75" x14ac:dyDescent="0.25">
      <c r="A2079" s="153">
        <v>51</v>
      </c>
      <c r="B2079" s="153" t="s">
        <v>3431</v>
      </c>
      <c r="C2079" s="167" t="s">
        <v>3342</v>
      </c>
      <c r="D2079" s="172" t="s">
        <v>3362</v>
      </c>
      <c r="E2079" s="213">
        <v>1720000</v>
      </c>
      <c r="F2079" s="118"/>
      <c r="G2079" s="118"/>
      <c r="H2079" s="7">
        <v>1720000</v>
      </c>
      <c r="I2079" s="118"/>
      <c r="J2079" s="158"/>
      <c r="K2079" s="158"/>
      <c r="N2079" s="158"/>
      <c r="O2079" s="118"/>
      <c r="P2079" s="118"/>
    </row>
    <row r="2080" spans="1:16" ht="15.75" x14ac:dyDescent="0.25">
      <c r="A2080" s="153">
        <v>52</v>
      </c>
      <c r="B2080" s="153" t="s">
        <v>3432</v>
      </c>
      <c r="C2080" s="167" t="s">
        <v>3343</v>
      </c>
      <c r="D2080" s="165" t="s">
        <v>2803</v>
      </c>
      <c r="E2080" s="213">
        <v>150000</v>
      </c>
      <c r="F2080" s="118"/>
      <c r="G2080" s="118"/>
      <c r="H2080" s="7">
        <v>150000</v>
      </c>
      <c r="I2080" s="118"/>
      <c r="J2080" s="158"/>
      <c r="K2080" s="158"/>
      <c r="N2080" s="158"/>
      <c r="O2080" s="118"/>
      <c r="P2080" s="118"/>
    </row>
    <row r="2081" spans="1:16" ht="15.75" x14ac:dyDescent="0.25">
      <c r="A2081" s="153">
        <v>53</v>
      </c>
      <c r="B2081" s="153" t="s">
        <v>3433</v>
      </c>
      <c r="C2081" s="167" t="s">
        <v>3342</v>
      </c>
      <c r="D2081" s="165" t="s">
        <v>2803</v>
      </c>
      <c r="E2081" s="213">
        <v>150000</v>
      </c>
      <c r="F2081" s="118"/>
      <c r="G2081" s="118"/>
      <c r="H2081" s="7">
        <v>150000</v>
      </c>
      <c r="I2081" s="118"/>
      <c r="J2081" s="158"/>
      <c r="K2081" s="158"/>
      <c r="N2081" s="158"/>
      <c r="O2081" s="118"/>
      <c r="P2081" s="118"/>
    </row>
    <row r="2082" spans="1:16" ht="15.75" x14ac:dyDescent="0.25">
      <c r="A2082" s="153">
        <v>54</v>
      </c>
      <c r="B2082" s="153" t="s">
        <v>3434</v>
      </c>
      <c r="C2082" s="167" t="s">
        <v>3344</v>
      </c>
      <c r="D2082" s="165" t="s">
        <v>2803</v>
      </c>
      <c r="E2082" s="213">
        <v>150000</v>
      </c>
      <c r="F2082" s="118"/>
      <c r="G2082" s="118"/>
      <c r="H2082" s="7">
        <v>150000</v>
      </c>
      <c r="I2082" s="118"/>
      <c r="J2082" s="158"/>
      <c r="K2082" s="158"/>
      <c r="N2082" s="158"/>
      <c r="O2082" s="118"/>
      <c r="P2082" s="118"/>
    </row>
    <row r="2083" spans="1:16" ht="15.75" x14ac:dyDescent="0.25">
      <c r="A2083" s="153">
        <v>55</v>
      </c>
      <c r="B2083" s="153" t="s">
        <v>3435</v>
      </c>
      <c r="C2083" s="167" t="s">
        <v>3345</v>
      </c>
      <c r="D2083" s="165" t="s">
        <v>2803</v>
      </c>
      <c r="E2083" s="213">
        <v>150000</v>
      </c>
      <c r="F2083" s="118"/>
      <c r="G2083" s="118"/>
      <c r="H2083" s="7">
        <v>150000</v>
      </c>
      <c r="I2083" s="118"/>
      <c r="J2083" s="158"/>
      <c r="K2083" s="158"/>
      <c r="N2083" s="158"/>
      <c r="O2083" s="118"/>
      <c r="P2083" s="118"/>
    </row>
    <row r="2084" spans="1:16" ht="15.75" x14ac:dyDescent="0.25">
      <c r="A2084" s="153">
        <v>56</v>
      </c>
      <c r="B2084" s="153" t="s">
        <v>3436</v>
      </c>
      <c r="C2084" s="167" t="s">
        <v>3346</v>
      </c>
      <c r="D2084" s="165" t="s">
        <v>2803</v>
      </c>
      <c r="E2084" s="213">
        <v>150000</v>
      </c>
      <c r="F2084" s="118"/>
      <c r="G2084" s="118"/>
      <c r="H2084" s="7">
        <v>150000</v>
      </c>
      <c r="I2084" s="118"/>
      <c r="J2084" s="158"/>
      <c r="K2084" s="158"/>
      <c r="N2084" s="158"/>
      <c r="O2084" s="118"/>
      <c r="P2084" s="118"/>
    </row>
    <row r="2085" spans="1:16" ht="15.75" x14ac:dyDescent="0.25">
      <c r="A2085" s="153">
        <v>57</v>
      </c>
      <c r="B2085" s="153" t="s">
        <v>3437</v>
      </c>
      <c r="C2085" s="167" t="s">
        <v>3347</v>
      </c>
      <c r="D2085" s="165" t="s">
        <v>2803</v>
      </c>
      <c r="E2085" s="213">
        <v>150000</v>
      </c>
      <c r="F2085" s="118"/>
      <c r="G2085" s="118"/>
      <c r="H2085" s="7">
        <v>150000</v>
      </c>
      <c r="I2085" s="118"/>
      <c r="J2085" s="158"/>
      <c r="K2085" s="158"/>
      <c r="N2085" s="158"/>
      <c r="O2085" s="118"/>
      <c r="P2085" s="118"/>
    </row>
    <row r="2086" spans="1:16" ht="15.75" x14ac:dyDescent="0.25">
      <c r="A2086" s="153">
        <v>58</v>
      </c>
      <c r="B2086" s="153" t="s">
        <v>3438</v>
      </c>
      <c r="C2086" s="167" t="s">
        <v>3348</v>
      </c>
      <c r="D2086" s="165" t="s">
        <v>2803</v>
      </c>
      <c r="E2086" s="213">
        <v>150000</v>
      </c>
      <c r="F2086" s="118"/>
      <c r="G2086" s="118"/>
      <c r="H2086" s="7">
        <v>150000</v>
      </c>
      <c r="I2086" s="118"/>
      <c r="J2086" s="158"/>
      <c r="K2086" s="158"/>
      <c r="N2086" s="158"/>
      <c r="O2086" s="118"/>
      <c r="P2086" s="118"/>
    </row>
    <row r="2087" spans="1:16" ht="15.75" x14ac:dyDescent="0.25">
      <c r="A2087" s="153">
        <v>59</v>
      </c>
      <c r="B2087" s="153" t="s">
        <v>3439</v>
      </c>
      <c r="C2087" s="167" t="s">
        <v>3349</v>
      </c>
      <c r="D2087" s="165" t="s">
        <v>2803</v>
      </c>
      <c r="E2087" s="213">
        <v>150000</v>
      </c>
      <c r="F2087" s="118"/>
      <c r="G2087" s="118"/>
      <c r="H2087" s="7">
        <v>150000</v>
      </c>
      <c r="I2087" s="118"/>
      <c r="J2087" s="158"/>
      <c r="K2087" s="158"/>
      <c r="N2087" s="158"/>
      <c r="O2087" s="118"/>
      <c r="P2087" s="118"/>
    </row>
    <row r="2088" spans="1:16" ht="15.75" x14ac:dyDescent="0.25">
      <c r="A2088" s="153">
        <v>60</v>
      </c>
      <c r="B2088" s="153" t="s">
        <v>3440</v>
      </c>
      <c r="C2088" s="167" t="s">
        <v>3350</v>
      </c>
      <c r="D2088" s="165" t="s">
        <v>2803</v>
      </c>
      <c r="E2088" s="213">
        <v>150000</v>
      </c>
      <c r="F2088" s="118"/>
      <c r="G2088" s="118"/>
      <c r="H2088" s="7">
        <v>150000</v>
      </c>
      <c r="I2088" s="118"/>
      <c r="J2088" s="158"/>
      <c r="K2088" s="158"/>
      <c r="N2088" s="158"/>
      <c r="O2088" s="118"/>
      <c r="P2088" s="118"/>
    </row>
    <row r="2089" spans="1:16" ht="15.75" x14ac:dyDescent="0.25">
      <c r="A2089" s="153">
        <v>61</v>
      </c>
      <c r="B2089" s="153" t="s">
        <v>3441</v>
      </c>
      <c r="C2089" s="167" t="s">
        <v>3351</v>
      </c>
      <c r="D2089" s="165" t="s">
        <v>2803</v>
      </c>
      <c r="E2089" s="213">
        <v>150000</v>
      </c>
      <c r="F2089" s="118"/>
      <c r="G2089" s="118"/>
      <c r="H2089" s="7">
        <v>150000</v>
      </c>
      <c r="I2089" s="118"/>
      <c r="J2089" s="158"/>
      <c r="K2089" s="158"/>
      <c r="N2089" s="158"/>
      <c r="O2089" s="118"/>
      <c r="P2089" s="118"/>
    </row>
    <row r="2090" spans="1:16" ht="15.75" x14ac:dyDescent="0.25">
      <c r="A2090" s="153">
        <v>62</v>
      </c>
      <c r="B2090" s="153" t="s">
        <v>3442</v>
      </c>
      <c r="C2090" s="167" t="s">
        <v>3352</v>
      </c>
      <c r="D2090" s="169" t="s">
        <v>3333</v>
      </c>
      <c r="E2090" s="213">
        <v>790000</v>
      </c>
      <c r="F2090" s="118"/>
      <c r="G2090" s="118"/>
      <c r="H2090" s="7">
        <v>790000</v>
      </c>
      <c r="I2090" s="118"/>
      <c r="J2090" s="158"/>
      <c r="K2090" s="158"/>
      <c r="N2090" s="158"/>
      <c r="O2090" s="118"/>
      <c r="P2090" s="118"/>
    </row>
    <row r="2091" spans="1:16" ht="15.75" x14ac:dyDescent="0.25">
      <c r="A2091" s="153">
        <v>63</v>
      </c>
      <c r="B2091" s="153" t="s">
        <v>3443</v>
      </c>
      <c r="C2091" s="167" t="s">
        <v>3353</v>
      </c>
      <c r="D2091" s="165" t="s">
        <v>3354</v>
      </c>
      <c r="E2091" s="213">
        <v>935000</v>
      </c>
      <c r="F2091" s="118"/>
      <c r="G2091" s="7">
        <v>935000</v>
      </c>
      <c r="H2091" s="118"/>
      <c r="I2091" s="118"/>
      <c r="J2091" s="158"/>
      <c r="K2091" s="158"/>
      <c r="N2091" s="158"/>
      <c r="O2091" s="118"/>
      <c r="P2091" s="118"/>
    </row>
    <row r="2092" spans="1:16" ht="15.75" x14ac:dyDescent="0.25">
      <c r="A2092" s="153">
        <v>64</v>
      </c>
      <c r="B2092" s="153" t="s">
        <v>3444</v>
      </c>
      <c r="C2092" s="167" t="s">
        <v>3355</v>
      </c>
      <c r="D2092" s="165" t="s">
        <v>3354</v>
      </c>
      <c r="E2092" s="213">
        <v>935000</v>
      </c>
      <c r="F2092" s="118"/>
      <c r="G2092" s="7">
        <v>935000</v>
      </c>
      <c r="H2092" s="118"/>
      <c r="I2092" s="118"/>
      <c r="J2092" s="158"/>
      <c r="K2092" s="158"/>
      <c r="N2092" s="158"/>
      <c r="O2092" s="118"/>
      <c r="P2092" s="118"/>
    </row>
    <row r="2093" spans="1:16" ht="15.75" x14ac:dyDescent="0.25">
      <c r="A2093" s="153">
        <v>65</v>
      </c>
      <c r="B2093" s="153" t="s">
        <v>3445</v>
      </c>
      <c r="C2093" s="171" t="s">
        <v>3356</v>
      </c>
      <c r="D2093" s="165" t="s">
        <v>1002</v>
      </c>
      <c r="E2093" s="213">
        <v>210000</v>
      </c>
      <c r="F2093" s="118"/>
      <c r="G2093" s="7">
        <v>210000</v>
      </c>
      <c r="H2093" s="118"/>
      <c r="I2093" s="118"/>
      <c r="J2093" s="158"/>
      <c r="K2093" s="158"/>
      <c r="N2093" s="158"/>
      <c r="O2093" s="118"/>
      <c r="P2093" s="118"/>
    </row>
    <row r="2094" spans="1:16" ht="15.75" x14ac:dyDescent="0.25">
      <c r="A2094" s="153">
        <v>66</v>
      </c>
      <c r="B2094" s="153" t="s">
        <v>3446</v>
      </c>
      <c r="C2094" s="171" t="s">
        <v>3357</v>
      </c>
      <c r="D2094" s="165" t="s">
        <v>2576</v>
      </c>
      <c r="E2094" s="213">
        <v>430000</v>
      </c>
      <c r="F2094" s="118"/>
      <c r="G2094" s="7">
        <v>430000</v>
      </c>
      <c r="H2094" s="118"/>
      <c r="I2094" s="118"/>
      <c r="J2094" s="158"/>
      <c r="K2094" s="158"/>
      <c r="N2094" s="158"/>
      <c r="O2094" s="118"/>
      <c r="P2094" s="118"/>
    </row>
    <row r="2095" spans="1:16" ht="15.75" x14ac:dyDescent="0.25">
      <c r="A2095" s="153">
        <v>67</v>
      </c>
      <c r="B2095" s="153" t="s">
        <v>3447</v>
      </c>
      <c r="C2095" s="167" t="s">
        <v>3358</v>
      </c>
      <c r="D2095" s="165" t="s">
        <v>1002</v>
      </c>
      <c r="E2095" s="213">
        <v>210000</v>
      </c>
      <c r="F2095" s="118"/>
      <c r="G2095" s="7">
        <v>210000</v>
      </c>
      <c r="H2095" s="118"/>
      <c r="I2095" s="118"/>
      <c r="J2095" s="158"/>
      <c r="K2095" s="158"/>
      <c r="N2095" s="158"/>
      <c r="O2095" s="118"/>
      <c r="P2095" s="118"/>
    </row>
    <row r="2096" spans="1:16" ht="15.75" x14ac:dyDescent="0.25">
      <c r="A2096" s="153">
        <v>68</v>
      </c>
      <c r="B2096" s="153" t="s">
        <v>3448</v>
      </c>
      <c r="C2096" s="167" t="s">
        <v>3359</v>
      </c>
      <c r="D2096" s="165" t="s">
        <v>3354</v>
      </c>
      <c r="E2096" s="213">
        <v>935000</v>
      </c>
      <c r="F2096" s="118"/>
      <c r="G2096" s="7">
        <v>935000</v>
      </c>
      <c r="H2096" s="118"/>
      <c r="I2096" s="118"/>
      <c r="J2096" s="158"/>
      <c r="K2096" s="158"/>
      <c r="N2096" s="158"/>
      <c r="O2096" s="118"/>
      <c r="P2096" s="118"/>
    </row>
    <row r="2097" spans="1:16" ht="15.75" x14ac:dyDescent="0.25">
      <c r="A2097" s="153">
        <v>69</v>
      </c>
      <c r="B2097" s="153" t="s">
        <v>3449</v>
      </c>
      <c r="C2097" s="167" t="s">
        <v>3360</v>
      </c>
      <c r="D2097" s="165" t="s">
        <v>2576</v>
      </c>
      <c r="E2097" s="213">
        <v>430000</v>
      </c>
      <c r="F2097" s="118"/>
      <c r="G2097" s="7">
        <v>430000</v>
      </c>
      <c r="H2097" s="118"/>
      <c r="I2097" s="118"/>
      <c r="J2097" s="158"/>
      <c r="K2097" s="158"/>
      <c r="N2097" s="158"/>
      <c r="O2097" s="118"/>
      <c r="P2097" s="118"/>
    </row>
    <row r="2098" spans="1:16" ht="15.75" x14ac:dyDescent="0.25">
      <c r="A2098" s="153">
        <v>70</v>
      </c>
      <c r="B2098" s="153" t="s">
        <v>3450</v>
      </c>
      <c r="C2098" s="167" t="s">
        <v>3361</v>
      </c>
      <c r="D2098" s="172" t="s">
        <v>3362</v>
      </c>
      <c r="E2098" s="213">
        <v>1720000</v>
      </c>
      <c r="F2098" s="118"/>
      <c r="G2098" s="7">
        <v>1720000</v>
      </c>
      <c r="H2098" s="118"/>
      <c r="I2098" s="118"/>
      <c r="J2098" s="158"/>
      <c r="K2098" s="158"/>
      <c r="N2098" s="158"/>
      <c r="O2098" s="118"/>
      <c r="P2098" s="118"/>
    </row>
    <row r="2099" spans="1:16" ht="15.75" x14ac:dyDescent="0.25">
      <c r="A2099" s="153">
        <v>71</v>
      </c>
      <c r="B2099" s="153" t="s">
        <v>3451</v>
      </c>
      <c r="C2099" s="167" t="s">
        <v>3363</v>
      </c>
      <c r="D2099" s="165" t="s">
        <v>3364</v>
      </c>
      <c r="E2099" s="213">
        <v>935000</v>
      </c>
      <c r="F2099" s="118"/>
      <c r="G2099" s="7">
        <v>935000</v>
      </c>
      <c r="H2099" s="118"/>
      <c r="I2099" s="118"/>
      <c r="J2099" s="158"/>
      <c r="K2099" s="158"/>
      <c r="N2099" s="158"/>
      <c r="O2099" s="118"/>
      <c r="P2099" s="118"/>
    </row>
    <row r="2100" spans="1:16" ht="15.75" x14ac:dyDescent="0.25">
      <c r="A2100" s="153">
        <v>72</v>
      </c>
      <c r="B2100" s="153" t="s">
        <v>3452</v>
      </c>
      <c r="C2100" s="167" t="s">
        <v>3365</v>
      </c>
      <c r="D2100" s="165" t="s">
        <v>3364</v>
      </c>
      <c r="E2100" s="213">
        <v>935000</v>
      </c>
      <c r="F2100" s="118"/>
      <c r="G2100" s="7">
        <v>935000</v>
      </c>
      <c r="H2100" s="118"/>
      <c r="I2100" s="118"/>
      <c r="J2100" s="158"/>
      <c r="K2100" s="158"/>
      <c r="N2100" s="158"/>
      <c r="O2100" s="118"/>
      <c r="P2100" s="118"/>
    </row>
    <row r="2101" spans="1:16" ht="15.75" x14ac:dyDescent="0.25">
      <c r="A2101" s="153">
        <v>73</v>
      </c>
      <c r="B2101" s="153" t="s">
        <v>3453</v>
      </c>
      <c r="C2101" s="167" t="s">
        <v>3366</v>
      </c>
      <c r="D2101" s="165" t="s">
        <v>3364</v>
      </c>
      <c r="E2101" s="213">
        <v>935000</v>
      </c>
      <c r="F2101" s="118"/>
      <c r="G2101" s="7">
        <v>935000</v>
      </c>
      <c r="H2101" s="118"/>
      <c r="I2101" s="118"/>
      <c r="J2101" s="158"/>
      <c r="K2101" s="158"/>
      <c r="N2101" s="158"/>
      <c r="O2101" s="118"/>
      <c r="P2101" s="118"/>
    </row>
    <row r="2102" spans="1:16" ht="15.75" x14ac:dyDescent="0.25">
      <c r="A2102" s="153">
        <v>74</v>
      </c>
      <c r="B2102" s="153" t="s">
        <v>3454</v>
      </c>
      <c r="C2102" s="167" t="s">
        <v>2800</v>
      </c>
      <c r="D2102" s="165" t="s">
        <v>2576</v>
      </c>
      <c r="E2102" s="213">
        <v>430000</v>
      </c>
      <c r="F2102" s="118"/>
      <c r="G2102" s="7">
        <v>430000</v>
      </c>
      <c r="H2102" s="118"/>
      <c r="I2102" s="118"/>
      <c r="J2102" s="158"/>
      <c r="K2102" s="158"/>
      <c r="N2102" s="158"/>
      <c r="O2102" s="118"/>
      <c r="P2102" s="118"/>
    </row>
    <row r="2103" spans="1:16" ht="15.75" x14ac:dyDescent="0.25">
      <c r="A2103" s="153">
        <v>75</v>
      </c>
      <c r="B2103" s="153" t="s">
        <v>3455</v>
      </c>
      <c r="C2103" s="167" t="s">
        <v>3367</v>
      </c>
      <c r="D2103" s="165" t="s">
        <v>3354</v>
      </c>
      <c r="E2103" s="213">
        <v>935000</v>
      </c>
      <c r="F2103" s="168">
        <f>SUM(E2091:E2103)</f>
        <v>9975000</v>
      </c>
      <c r="G2103" s="7">
        <v>935000</v>
      </c>
      <c r="H2103" s="118"/>
      <c r="I2103" s="118"/>
      <c r="J2103" s="158"/>
      <c r="K2103" s="158"/>
      <c r="N2103" s="158"/>
      <c r="O2103" s="118"/>
      <c r="P2103" s="118"/>
    </row>
    <row r="2104" spans="1:16" ht="15.75" x14ac:dyDescent="0.25">
      <c r="A2104" s="153">
        <v>76</v>
      </c>
      <c r="B2104" s="153" t="s">
        <v>3456</v>
      </c>
      <c r="C2104" s="167" t="s">
        <v>3293</v>
      </c>
      <c r="D2104" s="165" t="s">
        <v>1848</v>
      </c>
      <c r="E2104" s="213">
        <v>150000</v>
      </c>
      <c r="F2104" s="118"/>
      <c r="G2104" s="118"/>
      <c r="H2104" s="7">
        <v>150000</v>
      </c>
      <c r="I2104" s="118"/>
      <c r="J2104" s="158"/>
      <c r="K2104" s="158"/>
      <c r="N2104" s="158"/>
      <c r="O2104" s="118"/>
      <c r="P2104" s="118"/>
    </row>
    <row r="2105" spans="1:16" ht="15.75" x14ac:dyDescent="0.25">
      <c r="A2105" s="153">
        <v>77</v>
      </c>
      <c r="B2105" s="153" t="s">
        <v>3457</v>
      </c>
      <c r="C2105" s="167" t="s">
        <v>3368</v>
      </c>
      <c r="D2105" s="165" t="s">
        <v>2576</v>
      </c>
      <c r="E2105" s="213">
        <v>430000</v>
      </c>
      <c r="F2105" s="118"/>
      <c r="G2105" s="7">
        <v>430000</v>
      </c>
      <c r="H2105" s="173">
        <f>SUM(H2030:H2104)</f>
        <v>23550000</v>
      </c>
      <c r="I2105" s="118"/>
      <c r="J2105" s="158"/>
      <c r="K2105" s="158"/>
      <c r="N2105" s="158"/>
      <c r="O2105" s="118"/>
      <c r="P2105" s="118"/>
    </row>
    <row r="2106" spans="1:16" ht="15.75" x14ac:dyDescent="0.25">
      <c r="A2106" s="153">
        <v>78</v>
      </c>
      <c r="B2106" s="153" t="s">
        <v>3458</v>
      </c>
      <c r="C2106" s="167" t="s">
        <v>3369</v>
      </c>
      <c r="D2106" s="165" t="s">
        <v>2576</v>
      </c>
      <c r="E2106" s="213">
        <v>430000</v>
      </c>
      <c r="F2106" s="118"/>
      <c r="G2106" s="7">
        <v>430000</v>
      </c>
      <c r="H2106" s="118"/>
      <c r="I2106" s="118"/>
      <c r="J2106" s="158"/>
      <c r="K2106" s="158"/>
      <c r="N2106" s="158"/>
      <c r="O2106" s="118"/>
      <c r="P2106" s="118"/>
    </row>
    <row r="2107" spans="1:16" ht="15.75" x14ac:dyDescent="0.25">
      <c r="A2107" s="153">
        <v>79</v>
      </c>
      <c r="B2107" s="153" t="s">
        <v>3459</v>
      </c>
      <c r="C2107" s="167" t="s">
        <v>2977</v>
      </c>
      <c r="D2107" s="165" t="s">
        <v>2576</v>
      </c>
      <c r="E2107" s="213">
        <v>430000</v>
      </c>
      <c r="F2107" s="118"/>
      <c r="G2107" s="7">
        <v>430000</v>
      </c>
      <c r="H2107" s="118"/>
      <c r="I2107" s="118"/>
      <c r="J2107" s="158"/>
      <c r="K2107" s="158"/>
      <c r="N2107" s="158"/>
      <c r="O2107" s="118"/>
      <c r="P2107" s="118"/>
    </row>
    <row r="2108" spans="1:16" ht="15.75" x14ac:dyDescent="0.25">
      <c r="A2108" s="153">
        <v>80</v>
      </c>
      <c r="B2108" s="153" t="s">
        <v>3460</v>
      </c>
      <c r="C2108" s="167" t="s">
        <v>3370</v>
      </c>
      <c r="D2108" s="165" t="s">
        <v>2576</v>
      </c>
      <c r="E2108" s="213">
        <v>430000</v>
      </c>
      <c r="F2108" s="118"/>
      <c r="G2108" s="7">
        <v>430000</v>
      </c>
      <c r="H2108" s="118"/>
      <c r="I2108" s="118"/>
      <c r="J2108" s="158"/>
      <c r="K2108" s="158"/>
      <c r="N2108" s="158"/>
      <c r="O2108" s="118"/>
      <c r="P2108" s="118"/>
    </row>
    <row r="2109" spans="1:16" ht="15.75" x14ac:dyDescent="0.25">
      <c r="A2109" s="153">
        <v>81</v>
      </c>
      <c r="B2109" s="153" t="s">
        <v>3461</v>
      </c>
      <c r="C2109" s="167" t="s">
        <v>3371</v>
      </c>
      <c r="D2109" s="165" t="s">
        <v>2576</v>
      </c>
      <c r="E2109" s="213">
        <v>430000</v>
      </c>
      <c r="F2109" s="118"/>
      <c r="G2109" s="7">
        <v>430000</v>
      </c>
      <c r="H2109" s="118"/>
      <c r="I2109" s="118"/>
      <c r="J2109" s="158"/>
      <c r="K2109" s="158"/>
      <c r="N2109" s="158"/>
      <c r="O2109" s="118"/>
      <c r="P2109" s="118"/>
    </row>
    <row r="2110" spans="1:16" ht="15.75" x14ac:dyDescent="0.25">
      <c r="A2110" s="153">
        <v>82</v>
      </c>
      <c r="B2110" s="153" t="s">
        <v>3462</v>
      </c>
      <c r="C2110" s="167" t="s">
        <v>3372</v>
      </c>
      <c r="D2110" s="165" t="s">
        <v>2978</v>
      </c>
      <c r="E2110" s="213">
        <v>640000</v>
      </c>
      <c r="F2110" s="118"/>
      <c r="G2110" s="7">
        <v>640000</v>
      </c>
      <c r="H2110" s="118"/>
      <c r="I2110" s="118"/>
      <c r="J2110" s="158"/>
      <c r="K2110" s="158"/>
      <c r="N2110" s="158"/>
      <c r="O2110" s="118"/>
      <c r="P2110" s="118"/>
    </row>
    <row r="2111" spans="1:16" ht="15.75" x14ac:dyDescent="0.25">
      <c r="A2111" s="153">
        <v>83</v>
      </c>
      <c r="B2111" s="153" t="s">
        <v>3463</v>
      </c>
      <c r="C2111" s="167" t="s">
        <v>2536</v>
      </c>
      <c r="D2111" s="165" t="s">
        <v>2978</v>
      </c>
      <c r="E2111" s="213">
        <v>640000</v>
      </c>
      <c r="F2111" s="118"/>
      <c r="G2111" s="7">
        <v>640000</v>
      </c>
      <c r="H2111" s="118"/>
      <c r="I2111" s="118"/>
      <c r="J2111" s="158"/>
      <c r="K2111" s="158"/>
      <c r="N2111" s="158"/>
      <c r="O2111" s="118"/>
      <c r="P2111" s="118"/>
    </row>
    <row r="2112" spans="1:16" ht="15.75" x14ac:dyDescent="0.25">
      <c r="A2112" s="153">
        <v>84</v>
      </c>
      <c r="B2112" s="153" t="s">
        <v>3464</v>
      </c>
      <c r="C2112" s="167" t="s">
        <v>3373</v>
      </c>
      <c r="D2112" s="165" t="s">
        <v>2576</v>
      </c>
      <c r="E2112" s="213">
        <v>430000</v>
      </c>
      <c r="F2112" s="118"/>
      <c r="G2112" s="7">
        <v>430000</v>
      </c>
      <c r="H2112" s="118"/>
      <c r="I2112" s="118"/>
      <c r="J2112" s="158"/>
      <c r="K2112" s="158"/>
      <c r="N2112" s="158"/>
      <c r="O2112" s="118"/>
      <c r="P2112" s="118"/>
    </row>
    <row r="2113" spans="1:16" ht="15.75" x14ac:dyDescent="0.25">
      <c r="A2113" s="153">
        <v>85</v>
      </c>
      <c r="B2113" s="153" t="s">
        <v>3465</v>
      </c>
      <c r="C2113" s="167" t="s">
        <v>3374</v>
      </c>
      <c r="D2113" s="165" t="s">
        <v>2576</v>
      </c>
      <c r="E2113" s="213">
        <v>430000</v>
      </c>
      <c r="F2113" s="118"/>
      <c r="G2113" s="7">
        <v>430000</v>
      </c>
      <c r="H2113" s="118"/>
      <c r="I2113" s="118"/>
      <c r="J2113" s="158"/>
      <c r="K2113" s="158"/>
      <c r="N2113" s="158"/>
      <c r="O2113" s="118"/>
      <c r="P2113" s="118"/>
    </row>
    <row r="2114" spans="1:16" ht="15.75" x14ac:dyDescent="0.25">
      <c r="A2114" s="153">
        <v>86</v>
      </c>
      <c r="B2114" s="153" t="s">
        <v>3466</v>
      </c>
      <c r="C2114" s="167" t="s">
        <v>3375</v>
      </c>
      <c r="D2114" s="165" t="s">
        <v>2576</v>
      </c>
      <c r="E2114" s="213">
        <v>430000</v>
      </c>
      <c r="F2114" s="118"/>
      <c r="G2114" s="7">
        <v>430000</v>
      </c>
      <c r="H2114" s="118"/>
      <c r="I2114" s="118"/>
      <c r="J2114" s="158"/>
      <c r="K2114" s="158"/>
      <c r="N2114" s="158"/>
      <c r="O2114" s="118"/>
      <c r="P2114" s="118"/>
    </row>
    <row r="2115" spans="1:16" ht="15.75" x14ac:dyDescent="0.25">
      <c r="A2115" s="153">
        <v>87</v>
      </c>
      <c r="B2115" s="153" t="s">
        <v>3467</v>
      </c>
      <c r="C2115" s="167" t="s">
        <v>3376</v>
      </c>
      <c r="D2115" s="165" t="s">
        <v>2576</v>
      </c>
      <c r="E2115" s="213">
        <v>430000</v>
      </c>
      <c r="F2115" s="118"/>
      <c r="G2115" s="7">
        <v>430000</v>
      </c>
      <c r="H2115" s="118"/>
      <c r="I2115" s="118"/>
      <c r="J2115" s="158"/>
      <c r="K2115" s="158"/>
      <c r="N2115" s="158"/>
      <c r="O2115" s="118"/>
      <c r="P2115" s="118"/>
    </row>
    <row r="2116" spans="1:16" ht="15.75" x14ac:dyDescent="0.25">
      <c r="A2116" s="153">
        <v>88</v>
      </c>
      <c r="B2116" s="153" t="s">
        <v>3468</v>
      </c>
      <c r="C2116" s="167" t="s">
        <v>3377</v>
      </c>
      <c r="D2116" s="169" t="s">
        <v>3333</v>
      </c>
      <c r="E2116" s="213">
        <v>790000</v>
      </c>
      <c r="F2116" s="118"/>
      <c r="G2116" s="7">
        <v>790000</v>
      </c>
      <c r="H2116" s="118"/>
      <c r="I2116" s="118"/>
      <c r="J2116" s="158"/>
      <c r="K2116" s="158"/>
      <c r="N2116" s="158"/>
      <c r="O2116" s="118"/>
      <c r="P2116" s="118"/>
    </row>
    <row r="2117" spans="1:16" ht="15.75" x14ac:dyDescent="0.25">
      <c r="A2117" s="153">
        <v>89</v>
      </c>
      <c r="B2117" s="153" t="s">
        <v>3469</v>
      </c>
      <c r="C2117" s="167" t="s">
        <v>3378</v>
      </c>
      <c r="D2117" s="169" t="s">
        <v>3333</v>
      </c>
      <c r="E2117" s="213">
        <v>790000</v>
      </c>
      <c r="F2117" s="118"/>
      <c r="G2117" s="7">
        <v>790000</v>
      </c>
      <c r="H2117" s="118"/>
      <c r="I2117" s="118"/>
      <c r="J2117" s="158"/>
      <c r="K2117" s="158"/>
      <c r="N2117" s="158"/>
      <c r="O2117" s="118"/>
      <c r="P2117" s="118"/>
    </row>
    <row r="2118" spans="1:16" ht="15.75" x14ac:dyDescent="0.25">
      <c r="A2118" s="153">
        <v>90</v>
      </c>
      <c r="B2118" s="153" t="s">
        <v>3470</v>
      </c>
      <c r="C2118" s="167" t="s">
        <v>3379</v>
      </c>
      <c r="D2118" s="165" t="s">
        <v>2576</v>
      </c>
      <c r="E2118" s="213">
        <v>430000</v>
      </c>
      <c r="F2118" s="118"/>
      <c r="G2118" s="7">
        <v>430000</v>
      </c>
      <c r="H2118" s="118"/>
      <c r="I2118" s="118"/>
      <c r="J2118" s="158"/>
      <c r="K2118" s="158"/>
      <c r="N2118" s="158"/>
      <c r="O2118" s="118"/>
      <c r="P2118" s="118"/>
    </row>
    <row r="2119" spans="1:16" ht="15.75" x14ac:dyDescent="0.25">
      <c r="A2119" s="153">
        <v>91</v>
      </c>
      <c r="B2119" s="153" t="s">
        <v>3471</v>
      </c>
      <c r="C2119" s="167" t="s">
        <v>3380</v>
      </c>
      <c r="D2119" s="165" t="s">
        <v>3483</v>
      </c>
      <c r="E2119" s="213">
        <v>560000</v>
      </c>
      <c r="F2119" s="118"/>
      <c r="G2119" s="7">
        <v>560000</v>
      </c>
      <c r="H2119" s="118"/>
      <c r="I2119" s="118"/>
      <c r="J2119" s="158"/>
      <c r="K2119" s="158"/>
      <c r="N2119" s="158"/>
      <c r="O2119" s="118"/>
      <c r="P2119" s="118"/>
    </row>
    <row r="2120" spans="1:16" ht="15.75" x14ac:dyDescent="0.25">
      <c r="A2120" s="153">
        <v>92</v>
      </c>
      <c r="B2120" s="153" t="s">
        <v>3472</v>
      </c>
      <c r="C2120" s="119" t="s">
        <v>3380</v>
      </c>
      <c r="D2120" s="165" t="s">
        <v>3489</v>
      </c>
      <c r="E2120" s="213">
        <v>230000</v>
      </c>
      <c r="F2120" s="118"/>
      <c r="G2120" s="7">
        <v>230000</v>
      </c>
      <c r="H2120" s="118"/>
      <c r="I2120" s="118"/>
      <c r="J2120" s="158"/>
      <c r="K2120" s="158"/>
      <c r="N2120" s="158"/>
      <c r="O2120" s="118"/>
      <c r="P2120" s="118"/>
    </row>
    <row r="2121" spans="1:16" ht="15.75" x14ac:dyDescent="0.25">
      <c r="A2121" s="153">
        <v>93</v>
      </c>
      <c r="B2121" s="153" t="s">
        <v>3473</v>
      </c>
      <c r="C2121" s="165" t="s">
        <v>3478</v>
      </c>
      <c r="D2121" s="165" t="s">
        <v>3176</v>
      </c>
      <c r="E2121" s="213">
        <v>11520000</v>
      </c>
      <c r="F2121" s="170" t="s">
        <v>3479</v>
      </c>
      <c r="G2121" s="7">
        <v>11520000</v>
      </c>
    </row>
    <row r="2122" spans="1:16" ht="15.75" x14ac:dyDescent="0.25">
      <c r="A2122" s="153">
        <v>94</v>
      </c>
      <c r="B2122" s="153" t="s">
        <v>3474</v>
      </c>
      <c r="C2122" s="165" t="s">
        <v>3480</v>
      </c>
      <c r="D2122" s="165" t="s">
        <v>2575</v>
      </c>
      <c r="E2122" s="213">
        <v>400000</v>
      </c>
      <c r="F2122" s="170"/>
      <c r="G2122" s="7">
        <v>400000</v>
      </c>
    </row>
    <row r="2123" spans="1:16" ht="15.75" x14ac:dyDescent="0.25">
      <c r="A2123" s="153">
        <v>95</v>
      </c>
      <c r="B2123" s="153" t="s">
        <v>3475</v>
      </c>
      <c r="C2123" s="165" t="s">
        <v>3481</v>
      </c>
      <c r="D2123" s="165" t="s">
        <v>2576</v>
      </c>
      <c r="E2123" s="213">
        <v>430000</v>
      </c>
      <c r="F2123" s="170"/>
      <c r="G2123" s="7">
        <v>430000</v>
      </c>
    </row>
    <row r="2124" spans="1:16" ht="15.75" x14ac:dyDescent="0.25">
      <c r="A2124" s="153">
        <v>96</v>
      </c>
      <c r="B2124" s="153" t="s">
        <v>3476</v>
      </c>
      <c r="C2124" s="165" t="s">
        <v>3491</v>
      </c>
      <c r="D2124" s="165" t="s">
        <v>3483</v>
      </c>
      <c r="E2124" s="213">
        <v>560000</v>
      </c>
      <c r="F2124" s="170"/>
      <c r="G2124" s="7">
        <v>560000</v>
      </c>
    </row>
    <row r="2125" spans="1:16" ht="15.75" x14ac:dyDescent="0.25">
      <c r="A2125" s="153">
        <v>97</v>
      </c>
      <c r="B2125" s="153" t="s">
        <v>3477</v>
      </c>
      <c r="C2125" s="165" t="s">
        <v>3491</v>
      </c>
      <c r="D2125" s="165" t="s">
        <v>3489</v>
      </c>
      <c r="E2125" s="213">
        <v>230000</v>
      </c>
      <c r="F2125" s="170"/>
      <c r="G2125" s="7">
        <v>230000</v>
      </c>
    </row>
    <row r="2126" spans="1:16" ht="15.75" x14ac:dyDescent="0.25">
      <c r="A2126" s="153">
        <v>98</v>
      </c>
      <c r="B2126" s="153" t="s">
        <v>3495</v>
      </c>
      <c r="C2126" s="165" t="s">
        <v>3496</v>
      </c>
      <c r="D2126" s="165" t="s">
        <v>3176</v>
      </c>
      <c r="E2126" s="213">
        <v>1280000</v>
      </c>
      <c r="F2126" s="170" t="s">
        <v>3497</v>
      </c>
      <c r="G2126" s="7">
        <v>1280000</v>
      </c>
    </row>
    <row r="2127" spans="1:16" ht="15.75" x14ac:dyDescent="0.25">
      <c r="A2127" s="265" t="s">
        <v>330</v>
      </c>
      <c r="B2127" s="266"/>
      <c r="C2127" s="266"/>
      <c r="D2127" s="267"/>
      <c r="E2127" s="221">
        <f>SUM(E2029:E2126)</f>
        <v>56535000</v>
      </c>
      <c r="F2127" s="8"/>
      <c r="G2127" s="159">
        <f>SUM(G2029:G2126)</f>
        <v>32985000</v>
      </c>
    </row>
    <row r="2128" spans="1:16" ht="15.75" x14ac:dyDescent="0.25">
      <c r="A2128" s="268" t="s">
        <v>3498</v>
      </c>
      <c r="B2128" s="269"/>
      <c r="C2128" s="269"/>
      <c r="D2128" s="269"/>
      <c r="E2128" s="274"/>
      <c r="F2128" s="269"/>
    </row>
    <row r="2129" spans="1:6" ht="15.75" x14ac:dyDescent="0.25">
      <c r="A2129" s="131"/>
      <c r="B2129" s="131"/>
      <c r="C2129" s="131"/>
      <c r="D2129" s="131"/>
      <c r="E2129" s="222"/>
      <c r="F2129" s="131"/>
    </row>
    <row r="2130" spans="1:6" ht="15.75" x14ac:dyDescent="0.25">
      <c r="A2130" s="276" t="s">
        <v>3499</v>
      </c>
      <c r="B2130" s="276"/>
      <c r="C2130" s="276"/>
      <c r="D2130" s="276"/>
      <c r="E2130" s="277"/>
      <c r="F2130" s="276"/>
    </row>
    <row r="2131" spans="1:6" ht="15.75" x14ac:dyDescent="0.25">
      <c r="A2131" s="278" t="s">
        <v>9</v>
      </c>
      <c r="B2131" s="278"/>
      <c r="C2131" s="278"/>
      <c r="D2131" s="278" t="s">
        <v>10</v>
      </c>
      <c r="E2131" s="279"/>
      <c r="F2131" s="278"/>
    </row>
    <row r="2132" spans="1:6" ht="15.75" x14ac:dyDescent="0.25">
      <c r="A2132" s="132"/>
      <c r="B2132" s="132"/>
      <c r="C2132" s="132"/>
      <c r="D2132" s="132"/>
      <c r="E2132" s="215"/>
      <c r="F2132" s="133"/>
    </row>
    <row r="2133" spans="1:6" ht="15.75" x14ac:dyDescent="0.25">
      <c r="A2133" s="132"/>
      <c r="B2133" s="132"/>
      <c r="C2133" s="132"/>
      <c r="D2133" s="132"/>
      <c r="E2133" s="215"/>
      <c r="F2133" s="133"/>
    </row>
    <row r="2134" spans="1:6" ht="15.75" x14ac:dyDescent="0.25">
      <c r="A2134" s="132"/>
      <c r="B2134" s="132"/>
      <c r="C2134" s="132"/>
      <c r="D2134" s="132"/>
      <c r="E2134" s="215"/>
      <c r="F2134" s="133"/>
    </row>
    <row r="2135" spans="1:6" ht="15.75" x14ac:dyDescent="0.25">
      <c r="A2135" s="132"/>
      <c r="B2135" s="132"/>
      <c r="C2135" s="132"/>
      <c r="D2135" s="132"/>
      <c r="E2135" s="215"/>
      <c r="F2135" s="133"/>
    </row>
    <row r="2136" spans="1:6" ht="15.75" x14ac:dyDescent="0.25">
      <c r="A2136" s="278" t="s">
        <v>11</v>
      </c>
      <c r="B2136" s="278"/>
      <c r="C2136" s="278"/>
      <c r="D2136" s="278" t="s">
        <v>12</v>
      </c>
      <c r="E2136" s="279"/>
      <c r="F2136" s="278"/>
    </row>
    <row r="2137" spans="1:6" ht="15.75" x14ac:dyDescent="0.25">
      <c r="A2137" s="162"/>
      <c r="B2137" s="162"/>
      <c r="C2137" s="162"/>
      <c r="D2137" s="162"/>
      <c r="E2137" s="223"/>
      <c r="F2137" s="162"/>
    </row>
    <row r="2138" spans="1:6" ht="15.75" x14ac:dyDescent="0.25">
      <c r="A2138" s="162"/>
      <c r="B2138" s="162"/>
      <c r="C2138" s="162"/>
      <c r="D2138" s="162"/>
      <c r="E2138" s="223"/>
      <c r="F2138" s="162"/>
    </row>
    <row r="2139" spans="1:6" x14ac:dyDescent="0.25">
      <c r="A2139" s="135"/>
      <c r="B2139" s="259" t="s">
        <v>183</v>
      </c>
      <c r="C2139" s="259"/>
      <c r="D2139" s="135"/>
      <c r="E2139" s="217"/>
      <c r="F2139" s="135"/>
    </row>
    <row r="2140" spans="1:6" x14ac:dyDescent="0.25">
      <c r="A2140" s="135"/>
      <c r="B2140" s="160" t="s">
        <v>3488</v>
      </c>
      <c r="C2140" s="160"/>
      <c r="D2140" s="135"/>
      <c r="E2140" s="217"/>
      <c r="F2140" s="135"/>
    </row>
    <row r="2141" spans="1:6" x14ac:dyDescent="0.25">
      <c r="A2141" s="135"/>
      <c r="B2141" s="160" t="s">
        <v>3482</v>
      </c>
      <c r="C2141" s="160"/>
      <c r="D2141" s="135"/>
      <c r="E2141" s="217"/>
      <c r="F2141" s="135"/>
    </row>
    <row r="2142" spans="1:6" x14ac:dyDescent="0.25">
      <c r="A2142" s="135"/>
      <c r="B2142" s="160" t="s">
        <v>3492</v>
      </c>
      <c r="C2142" s="160"/>
      <c r="D2142" s="160"/>
      <c r="E2142" s="217"/>
      <c r="F2142" s="135"/>
    </row>
    <row r="2143" spans="1:6" x14ac:dyDescent="0.25">
      <c r="A2143" s="135"/>
      <c r="B2143" s="259" t="s">
        <v>3493</v>
      </c>
      <c r="C2143" s="259"/>
      <c r="D2143" s="135"/>
      <c r="E2143" s="217"/>
      <c r="F2143" s="135"/>
    </row>
    <row r="2144" spans="1:6" x14ac:dyDescent="0.25">
      <c r="A2144" s="135"/>
      <c r="B2144" s="160" t="s">
        <v>3494</v>
      </c>
      <c r="C2144" s="160"/>
      <c r="D2144" s="135"/>
      <c r="E2144" s="217"/>
      <c r="F2144" s="135"/>
    </row>
    <row r="2145" spans="2:2" x14ac:dyDescent="0.25">
      <c r="B2145" s="160" t="s">
        <v>3484</v>
      </c>
    </row>
    <row r="2146" spans="2:2" x14ac:dyDescent="0.25">
      <c r="B2146" s="160" t="s">
        <v>3486</v>
      </c>
    </row>
    <row r="2147" spans="2:2" x14ac:dyDescent="0.25">
      <c r="B2147" s="160" t="s">
        <v>3485</v>
      </c>
    </row>
    <row r="2148" spans="2:2" x14ac:dyDescent="0.25">
      <c r="B2148" s="160" t="s">
        <v>3487</v>
      </c>
    </row>
    <row r="2149" spans="2:2" x14ac:dyDescent="0.25">
      <c r="B2149" s="160" t="s">
        <v>3490</v>
      </c>
    </row>
    <row r="2181" spans="1:20" ht="18.75" x14ac:dyDescent="0.3">
      <c r="A2181" s="262" t="s">
        <v>166</v>
      </c>
      <c r="B2181" s="262"/>
      <c r="C2181" s="262"/>
      <c r="D2181" s="262"/>
      <c r="E2181" s="280"/>
      <c r="F2181" s="262"/>
    </row>
    <row r="2182" spans="1:20" ht="18.75" x14ac:dyDescent="0.3">
      <c r="A2182" s="263" t="s">
        <v>0</v>
      </c>
      <c r="B2182" s="263"/>
      <c r="C2182" s="263"/>
      <c r="D2182" s="263"/>
      <c r="E2182" s="281"/>
      <c r="F2182" s="263"/>
    </row>
    <row r="2183" spans="1:20" ht="18.75" x14ac:dyDescent="0.3">
      <c r="A2183" s="150"/>
      <c r="B2183" s="150"/>
      <c r="C2183" s="150"/>
      <c r="D2183" s="150"/>
      <c r="E2183" s="220"/>
      <c r="F2183" s="150"/>
    </row>
    <row r="2184" spans="1:20" ht="22.5" x14ac:dyDescent="0.3">
      <c r="A2184" s="282" t="s">
        <v>1565</v>
      </c>
      <c r="B2184" s="282"/>
      <c r="C2184" s="282"/>
      <c r="D2184" s="282"/>
      <c r="E2184" s="283"/>
      <c r="F2184" s="282"/>
    </row>
    <row r="2185" spans="1:20" ht="31.5" x14ac:dyDescent="0.25">
      <c r="A2185" s="109" t="s">
        <v>1</v>
      </c>
      <c r="B2185" s="109" t="s">
        <v>2</v>
      </c>
      <c r="C2185" s="109" t="s">
        <v>3</v>
      </c>
      <c r="D2185" s="109" t="s">
        <v>5</v>
      </c>
      <c r="E2185" s="219" t="s">
        <v>6</v>
      </c>
      <c r="F2185" s="109" t="s">
        <v>1564</v>
      </c>
    </row>
    <row r="2186" spans="1:20" ht="13.9" customHeight="1" x14ac:dyDescent="0.25">
      <c r="A2186" s="153">
        <v>1</v>
      </c>
      <c r="B2186" s="153" t="s">
        <v>3195</v>
      </c>
      <c r="C2186" s="119" t="s">
        <v>3113</v>
      </c>
      <c r="D2186" s="155" t="s">
        <v>1848</v>
      </c>
      <c r="E2186" s="211">
        <v>150000</v>
      </c>
      <c r="F2186" s="153"/>
      <c r="G2186" s="125"/>
      <c r="H2186" s="125"/>
      <c r="I2186" s="125"/>
      <c r="J2186" s="126"/>
      <c r="K2186" s="126"/>
      <c r="N2186" s="126"/>
      <c r="O2186" s="125"/>
      <c r="P2186" s="125"/>
      <c r="Q2186" s="137"/>
      <c r="R2186" s="137"/>
      <c r="S2186" s="137"/>
      <c r="T2186" s="137"/>
    </row>
    <row r="2187" spans="1:20" ht="13.9" customHeight="1" x14ac:dyDescent="0.25">
      <c r="A2187" s="153">
        <v>2</v>
      </c>
      <c r="B2187" s="153" t="s">
        <v>3196</v>
      </c>
      <c r="C2187" s="119" t="s">
        <v>3114</v>
      </c>
      <c r="D2187" s="155" t="s">
        <v>1848</v>
      </c>
      <c r="E2187" s="211">
        <v>150000</v>
      </c>
      <c r="F2187" s="153"/>
      <c r="G2187" s="125"/>
      <c r="H2187" s="125"/>
      <c r="I2187" s="125"/>
      <c r="J2187" s="126"/>
      <c r="K2187" s="126"/>
      <c r="N2187" s="126"/>
      <c r="O2187" s="125"/>
      <c r="P2187" s="125"/>
      <c r="Q2187" s="137"/>
      <c r="R2187" s="137"/>
      <c r="S2187" s="137"/>
      <c r="T2187" s="137"/>
    </row>
    <row r="2188" spans="1:20" ht="13.9" customHeight="1" x14ac:dyDescent="0.25">
      <c r="A2188" s="153">
        <v>3</v>
      </c>
      <c r="B2188" s="153" t="s">
        <v>3197</v>
      </c>
      <c r="C2188" s="119" t="s">
        <v>3115</v>
      </c>
      <c r="D2188" s="155" t="s">
        <v>1848</v>
      </c>
      <c r="E2188" s="211">
        <v>300000</v>
      </c>
      <c r="F2188" s="153" t="s">
        <v>2896</v>
      </c>
      <c r="G2188" s="125"/>
      <c r="H2188" s="125"/>
      <c r="I2188" s="125"/>
      <c r="J2188" s="126"/>
      <c r="K2188" s="126"/>
      <c r="N2188" s="126"/>
      <c r="O2188" s="125"/>
      <c r="P2188" s="125"/>
      <c r="Q2188" s="137"/>
      <c r="R2188" s="137"/>
      <c r="S2188" s="137"/>
      <c r="T2188" s="137"/>
    </row>
    <row r="2189" spans="1:20" ht="13.9" customHeight="1" x14ac:dyDescent="0.25">
      <c r="A2189" s="153">
        <v>4</v>
      </c>
      <c r="B2189" s="153" t="s">
        <v>3198</v>
      </c>
      <c r="C2189" s="119" t="s">
        <v>3116</v>
      </c>
      <c r="D2189" s="155" t="s">
        <v>2575</v>
      </c>
      <c r="E2189" s="211">
        <v>400000</v>
      </c>
      <c r="F2189" s="153"/>
      <c r="G2189" s="125"/>
      <c r="H2189" s="125"/>
      <c r="I2189" s="125"/>
      <c r="J2189" s="126"/>
      <c r="K2189" s="126"/>
      <c r="N2189" s="126"/>
      <c r="O2189" s="125"/>
      <c r="P2189" s="125"/>
      <c r="Q2189" s="137"/>
      <c r="R2189" s="137"/>
      <c r="S2189" s="137"/>
      <c r="T2189" s="137"/>
    </row>
    <row r="2190" spans="1:20" ht="13.9" customHeight="1" x14ac:dyDescent="0.25">
      <c r="A2190" s="153">
        <v>5</v>
      </c>
      <c r="B2190" s="153" t="s">
        <v>3199</v>
      </c>
      <c r="C2190" s="119" t="s">
        <v>3117</v>
      </c>
      <c r="D2190" s="155" t="s">
        <v>1848</v>
      </c>
      <c r="E2190" s="211">
        <v>300000</v>
      </c>
      <c r="F2190" s="153" t="s">
        <v>2896</v>
      </c>
      <c r="G2190" s="125"/>
      <c r="H2190" s="125"/>
      <c r="I2190" s="125"/>
      <c r="J2190" s="126"/>
      <c r="K2190" s="126"/>
      <c r="N2190" s="126"/>
      <c r="O2190" s="125"/>
      <c r="P2190" s="125"/>
      <c r="Q2190" s="137"/>
      <c r="R2190" s="137"/>
      <c r="S2190" s="137"/>
      <c r="T2190" s="137"/>
    </row>
    <row r="2191" spans="1:20" ht="13.9" customHeight="1" x14ac:dyDescent="0.25">
      <c r="A2191" s="153">
        <v>6</v>
      </c>
      <c r="B2191" s="153" t="s">
        <v>3200</v>
      </c>
      <c r="C2191" s="119" t="s">
        <v>3118</v>
      </c>
      <c r="D2191" s="155" t="s">
        <v>2988</v>
      </c>
      <c r="E2191" s="211">
        <v>640000</v>
      </c>
      <c r="F2191" s="153"/>
      <c r="G2191" s="156">
        <f>SUM(E2186:E2191)</f>
        <v>1940000</v>
      </c>
      <c r="H2191" s="125"/>
      <c r="I2191" s="125"/>
      <c r="J2191" s="126"/>
      <c r="K2191" s="126"/>
      <c r="N2191" s="126"/>
      <c r="O2191" s="125"/>
      <c r="P2191" s="125"/>
      <c r="Q2191" s="137"/>
      <c r="R2191" s="137"/>
      <c r="S2191" s="137"/>
      <c r="T2191" s="137"/>
    </row>
    <row r="2192" spans="1:20" ht="13.9" customHeight="1" x14ac:dyDescent="0.25">
      <c r="A2192" s="153">
        <v>7</v>
      </c>
      <c r="B2192" s="153" t="s">
        <v>3201</v>
      </c>
      <c r="C2192" s="119" t="s">
        <v>3119</v>
      </c>
      <c r="D2192" s="155" t="s">
        <v>1848</v>
      </c>
      <c r="E2192" s="211">
        <v>150000</v>
      </c>
      <c r="F2192" s="153"/>
      <c r="G2192" s="32">
        <v>150000</v>
      </c>
      <c r="H2192" s="125"/>
      <c r="I2192" s="125"/>
      <c r="J2192" s="126"/>
      <c r="K2192" s="126"/>
      <c r="N2192" s="126"/>
      <c r="O2192" s="125"/>
      <c r="P2192" s="125"/>
      <c r="Q2192" s="137"/>
      <c r="R2192" s="137"/>
      <c r="S2192" s="137"/>
      <c r="T2192" s="137"/>
    </row>
    <row r="2193" spans="1:20" ht="13.9" customHeight="1" x14ac:dyDescent="0.25">
      <c r="A2193" s="153">
        <v>8</v>
      </c>
      <c r="B2193" s="153" t="s">
        <v>3202</v>
      </c>
      <c r="C2193" s="119" t="s">
        <v>3120</v>
      </c>
      <c r="D2193" s="155" t="s">
        <v>1848</v>
      </c>
      <c r="E2193" s="211">
        <v>150000</v>
      </c>
      <c r="F2193" s="153"/>
      <c r="G2193" s="32">
        <v>150000</v>
      </c>
      <c r="H2193" s="125"/>
      <c r="I2193" s="125"/>
      <c r="J2193" s="126"/>
      <c r="K2193" s="126"/>
      <c r="N2193" s="126"/>
      <c r="O2193" s="125"/>
      <c r="P2193" s="125"/>
      <c r="Q2193" s="137"/>
      <c r="R2193" s="137"/>
      <c r="S2193" s="137"/>
      <c r="T2193" s="137"/>
    </row>
    <row r="2194" spans="1:20" ht="13.9" customHeight="1" x14ac:dyDescent="0.25">
      <c r="A2194" s="153">
        <v>9</v>
      </c>
      <c r="B2194" s="153" t="s">
        <v>3203</v>
      </c>
      <c r="C2194" s="119" t="s">
        <v>3121</v>
      </c>
      <c r="D2194" s="155" t="s">
        <v>1848</v>
      </c>
      <c r="E2194" s="211">
        <v>150000</v>
      </c>
      <c r="F2194" s="153"/>
      <c r="G2194" s="32">
        <v>150000</v>
      </c>
      <c r="H2194" s="125"/>
      <c r="I2194" s="125"/>
      <c r="J2194" s="126"/>
      <c r="K2194" s="126"/>
      <c r="N2194" s="126"/>
      <c r="O2194" s="125"/>
      <c r="P2194" s="125"/>
      <c r="Q2194" s="137"/>
      <c r="R2194" s="137"/>
      <c r="S2194" s="137"/>
      <c r="T2194" s="137"/>
    </row>
    <row r="2195" spans="1:20" ht="13.9" customHeight="1" x14ac:dyDescent="0.25">
      <c r="A2195" s="153">
        <v>10</v>
      </c>
      <c r="B2195" s="153" t="s">
        <v>3204</v>
      </c>
      <c r="C2195" s="119" t="s">
        <v>3122</v>
      </c>
      <c r="D2195" s="155" t="s">
        <v>1848</v>
      </c>
      <c r="E2195" s="211">
        <v>150000</v>
      </c>
      <c r="F2195" s="153"/>
      <c r="G2195" s="32">
        <v>150000</v>
      </c>
      <c r="H2195" s="125"/>
      <c r="I2195" s="125"/>
      <c r="J2195" s="126"/>
      <c r="K2195" s="126"/>
      <c r="N2195" s="126"/>
      <c r="O2195" s="125"/>
      <c r="P2195" s="125"/>
      <c r="Q2195" s="137"/>
      <c r="R2195" s="137"/>
      <c r="S2195" s="137"/>
      <c r="T2195" s="137"/>
    </row>
    <row r="2196" spans="1:20" ht="13.9" customHeight="1" x14ac:dyDescent="0.25">
      <c r="A2196" s="153">
        <v>11</v>
      </c>
      <c r="B2196" s="153" t="s">
        <v>3205</v>
      </c>
      <c r="C2196" s="119" t="s">
        <v>3123</v>
      </c>
      <c r="D2196" s="155" t="s">
        <v>1848</v>
      </c>
      <c r="E2196" s="211">
        <v>150000</v>
      </c>
      <c r="F2196" s="153"/>
      <c r="G2196" s="32">
        <v>150000</v>
      </c>
      <c r="H2196" s="125"/>
      <c r="I2196" s="125"/>
      <c r="J2196" s="126"/>
      <c r="K2196" s="126"/>
      <c r="N2196" s="126"/>
      <c r="O2196" s="125"/>
      <c r="P2196" s="125"/>
      <c r="Q2196" s="137"/>
      <c r="R2196" s="137"/>
      <c r="S2196" s="137"/>
      <c r="T2196" s="137"/>
    </row>
    <row r="2197" spans="1:20" ht="13.9" customHeight="1" x14ac:dyDescent="0.25">
      <c r="A2197" s="153">
        <v>12</v>
      </c>
      <c r="B2197" s="153" t="s">
        <v>3206</v>
      </c>
      <c r="C2197" s="119" t="s">
        <v>3124</v>
      </c>
      <c r="D2197" s="155" t="s">
        <v>1848</v>
      </c>
      <c r="E2197" s="211">
        <v>150000</v>
      </c>
      <c r="F2197" s="153"/>
      <c r="G2197" s="32">
        <v>150000</v>
      </c>
      <c r="H2197" s="125"/>
      <c r="I2197" s="125"/>
      <c r="J2197" s="126"/>
      <c r="K2197" s="126"/>
      <c r="N2197" s="126"/>
      <c r="O2197" s="125"/>
      <c r="P2197" s="125"/>
      <c r="Q2197" s="137"/>
      <c r="R2197" s="137"/>
      <c r="S2197" s="137"/>
      <c r="T2197" s="137"/>
    </row>
    <row r="2198" spans="1:20" ht="13.9" customHeight="1" x14ac:dyDescent="0.25">
      <c r="A2198" s="153">
        <v>13</v>
      </c>
      <c r="B2198" s="153" t="s">
        <v>3207</v>
      </c>
      <c r="C2198" s="119" t="s">
        <v>3125</v>
      </c>
      <c r="D2198" s="155" t="s">
        <v>1848</v>
      </c>
      <c r="E2198" s="211">
        <v>150000</v>
      </c>
      <c r="F2198" s="153"/>
      <c r="G2198" s="32">
        <v>150000</v>
      </c>
      <c r="H2198" s="125"/>
      <c r="I2198" s="125"/>
      <c r="J2198" s="126"/>
      <c r="K2198" s="126"/>
      <c r="N2198" s="126"/>
      <c r="O2198" s="125"/>
      <c r="P2198" s="125"/>
      <c r="Q2198" s="137"/>
      <c r="R2198" s="137"/>
      <c r="S2198" s="137"/>
      <c r="T2198" s="137"/>
    </row>
    <row r="2199" spans="1:20" ht="13.9" customHeight="1" x14ac:dyDescent="0.25">
      <c r="A2199" s="153">
        <v>14</v>
      </c>
      <c r="B2199" s="153" t="s">
        <v>3208</v>
      </c>
      <c r="C2199" s="119" t="s">
        <v>3126</v>
      </c>
      <c r="D2199" s="155" t="s">
        <v>1848</v>
      </c>
      <c r="E2199" s="211">
        <v>150000</v>
      </c>
      <c r="F2199" s="153"/>
      <c r="G2199" s="32">
        <v>150000</v>
      </c>
      <c r="H2199" s="125"/>
      <c r="I2199" s="125"/>
      <c r="J2199" s="126"/>
      <c r="K2199" s="126"/>
      <c r="N2199" s="126"/>
      <c r="O2199" s="125"/>
      <c r="P2199" s="125"/>
      <c r="Q2199" s="137"/>
      <c r="R2199" s="137"/>
      <c r="S2199" s="137"/>
      <c r="T2199" s="137"/>
    </row>
    <row r="2200" spans="1:20" ht="13.9" customHeight="1" x14ac:dyDescent="0.25">
      <c r="A2200" s="153">
        <v>15</v>
      </c>
      <c r="B2200" s="153" t="s">
        <v>3209</v>
      </c>
      <c r="C2200" s="119" t="s">
        <v>3127</v>
      </c>
      <c r="D2200" s="155" t="s">
        <v>1848</v>
      </c>
      <c r="E2200" s="211">
        <v>150000</v>
      </c>
      <c r="F2200" s="153"/>
      <c r="G2200" s="32">
        <v>150000</v>
      </c>
      <c r="H2200" s="125"/>
      <c r="I2200" s="125"/>
      <c r="J2200" s="126"/>
      <c r="K2200" s="126"/>
      <c r="N2200" s="126"/>
      <c r="O2200" s="125"/>
      <c r="P2200" s="125"/>
      <c r="Q2200" s="137"/>
      <c r="R2200" s="137"/>
      <c r="S2200" s="137"/>
      <c r="T2200" s="137"/>
    </row>
    <row r="2201" spans="1:20" ht="13.9" customHeight="1" x14ac:dyDescent="0.25">
      <c r="A2201" s="153">
        <v>16</v>
      </c>
      <c r="B2201" s="153" t="s">
        <v>3210</v>
      </c>
      <c r="C2201" s="119" t="s">
        <v>3128</v>
      </c>
      <c r="D2201" s="155" t="s">
        <v>1848</v>
      </c>
      <c r="E2201" s="211">
        <v>150000</v>
      </c>
      <c r="F2201" s="153"/>
      <c r="G2201" s="32">
        <v>150000</v>
      </c>
      <c r="H2201" s="125"/>
      <c r="I2201" s="125"/>
      <c r="J2201" s="126"/>
      <c r="K2201" s="126"/>
      <c r="N2201" s="126"/>
      <c r="O2201" s="125"/>
      <c r="P2201" s="125"/>
      <c r="Q2201" s="137"/>
      <c r="R2201" s="137"/>
      <c r="S2201" s="137"/>
      <c r="T2201" s="137"/>
    </row>
    <row r="2202" spans="1:20" ht="13.9" customHeight="1" x14ac:dyDescent="0.25">
      <c r="A2202" s="153">
        <v>17</v>
      </c>
      <c r="B2202" s="153" t="s">
        <v>3211</v>
      </c>
      <c r="C2202" s="119" t="s">
        <v>3129</v>
      </c>
      <c r="D2202" s="155" t="s">
        <v>1848</v>
      </c>
      <c r="E2202" s="211">
        <v>150000</v>
      </c>
      <c r="F2202" s="153"/>
      <c r="G2202" s="32">
        <v>150000</v>
      </c>
      <c r="H2202" s="125"/>
      <c r="I2202" s="125"/>
      <c r="J2202" s="126"/>
      <c r="K2202" s="126"/>
      <c r="N2202" s="126"/>
      <c r="O2202" s="125"/>
      <c r="P2202" s="125"/>
      <c r="Q2202" s="137"/>
      <c r="R2202" s="137"/>
      <c r="S2202" s="137"/>
      <c r="T2202" s="137"/>
    </row>
    <row r="2203" spans="1:20" ht="13.9" customHeight="1" x14ac:dyDescent="0.25">
      <c r="A2203" s="153">
        <v>18</v>
      </c>
      <c r="B2203" s="153" t="s">
        <v>3212</v>
      </c>
      <c r="C2203" s="119" t="s">
        <v>3130</v>
      </c>
      <c r="D2203" s="155" t="s">
        <v>1848</v>
      </c>
      <c r="E2203" s="211">
        <v>150000</v>
      </c>
      <c r="F2203" s="153"/>
      <c r="G2203" s="32">
        <v>150000</v>
      </c>
      <c r="H2203" s="125"/>
      <c r="I2203" s="125"/>
      <c r="J2203" s="126"/>
      <c r="K2203" s="126"/>
      <c r="N2203" s="126"/>
      <c r="O2203" s="125"/>
      <c r="P2203" s="125"/>
      <c r="Q2203" s="137"/>
      <c r="R2203" s="137"/>
      <c r="S2203" s="137"/>
      <c r="T2203" s="137"/>
    </row>
    <row r="2204" spans="1:20" ht="13.9" customHeight="1" x14ac:dyDescent="0.25">
      <c r="A2204" s="153">
        <v>19</v>
      </c>
      <c r="B2204" s="153" t="s">
        <v>3213</v>
      </c>
      <c r="C2204" s="119" t="s">
        <v>3131</v>
      </c>
      <c r="D2204" s="155" t="s">
        <v>1848</v>
      </c>
      <c r="E2204" s="211">
        <v>150000</v>
      </c>
      <c r="F2204" s="153"/>
      <c r="G2204" s="32">
        <v>150000</v>
      </c>
      <c r="H2204" s="125"/>
      <c r="I2204" s="125"/>
      <c r="J2204" s="126"/>
      <c r="K2204" s="126"/>
      <c r="N2204" s="126"/>
      <c r="O2204" s="125"/>
      <c r="P2204" s="125"/>
      <c r="Q2204" s="137"/>
      <c r="R2204" s="137"/>
      <c r="S2204" s="137"/>
      <c r="T2204" s="137"/>
    </row>
    <row r="2205" spans="1:20" ht="13.9" customHeight="1" x14ac:dyDescent="0.25">
      <c r="A2205" s="153">
        <v>20</v>
      </c>
      <c r="B2205" s="153" t="s">
        <v>3214</v>
      </c>
      <c r="C2205" s="119" t="s">
        <v>3132</v>
      </c>
      <c r="D2205" s="155" t="s">
        <v>1848</v>
      </c>
      <c r="E2205" s="211">
        <v>150000</v>
      </c>
      <c r="F2205" s="153"/>
      <c r="G2205" s="32">
        <v>150000</v>
      </c>
      <c r="H2205" s="125"/>
      <c r="I2205" s="125"/>
      <c r="J2205" s="126"/>
      <c r="K2205" s="126"/>
      <c r="N2205" s="126"/>
      <c r="O2205" s="125"/>
      <c r="P2205" s="125"/>
      <c r="Q2205" s="137"/>
      <c r="R2205" s="137"/>
      <c r="S2205" s="137"/>
      <c r="T2205" s="137"/>
    </row>
    <row r="2206" spans="1:20" ht="13.9" customHeight="1" x14ac:dyDescent="0.25">
      <c r="A2206" s="153">
        <v>21</v>
      </c>
      <c r="B2206" s="153" t="s">
        <v>3215</v>
      </c>
      <c r="C2206" s="119" t="s">
        <v>3133</v>
      </c>
      <c r="D2206" s="155" t="s">
        <v>2576</v>
      </c>
      <c r="E2206" s="211">
        <v>430000</v>
      </c>
      <c r="F2206" s="153"/>
      <c r="G2206" s="32">
        <v>430000</v>
      </c>
      <c r="H2206" s="125"/>
      <c r="I2206" s="125"/>
      <c r="J2206" s="126"/>
      <c r="K2206" s="126"/>
      <c r="N2206" s="126"/>
      <c r="O2206" s="125"/>
      <c r="P2206" s="125"/>
      <c r="Q2206" s="137"/>
      <c r="R2206" s="137"/>
      <c r="S2206" s="137"/>
      <c r="T2206" s="137"/>
    </row>
    <row r="2207" spans="1:20" ht="13.9" customHeight="1" x14ac:dyDescent="0.25">
      <c r="A2207" s="153">
        <v>22</v>
      </c>
      <c r="B2207" s="153" t="s">
        <v>3216</v>
      </c>
      <c r="C2207" s="119" t="s">
        <v>3134</v>
      </c>
      <c r="D2207" s="155" t="s">
        <v>1848</v>
      </c>
      <c r="E2207" s="211">
        <v>150000</v>
      </c>
      <c r="F2207" s="153"/>
      <c r="G2207" s="32">
        <v>150000</v>
      </c>
      <c r="H2207" s="125"/>
      <c r="I2207" s="125"/>
      <c r="J2207" s="126"/>
      <c r="K2207" s="126"/>
      <c r="N2207" s="126"/>
      <c r="O2207" s="125"/>
      <c r="P2207" s="125"/>
      <c r="Q2207" s="137"/>
      <c r="R2207" s="137"/>
      <c r="S2207" s="137"/>
      <c r="T2207" s="137"/>
    </row>
    <row r="2208" spans="1:20" ht="13.9" customHeight="1" x14ac:dyDescent="0.25">
      <c r="A2208" s="153">
        <v>23</v>
      </c>
      <c r="B2208" s="153" t="s">
        <v>3217</v>
      </c>
      <c r="C2208" s="119" t="s">
        <v>3135</v>
      </c>
      <c r="D2208" s="146" t="s">
        <v>3136</v>
      </c>
      <c r="E2208" s="211">
        <v>1220000</v>
      </c>
      <c r="F2208" s="153"/>
      <c r="G2208" s="32">
        <v>1220000</v>
      </c>
      <c r="H2208" s="125"/>
      <c r="I2208" s="125"/>
      <c r="J2208" s="126"/>
      <c r="K2208" s="126"/>
      <c r="N2208" s="126"/>
      <c r="O2208" s="125"/>
      <c r="P2208" s="125"/>
      <c r="Q2208" s="137"/>
      <c r="R2208" s="137"/>
      <c r="S2208" s="137"/>
      <c r="T2208" s="137"/>
    </row>
    <row r="2209" spans="1:20" ht="13.9" customHeight="1" x14ac:dyDescent="0.25">
      <c r="A2209" s="153">
        <v>24</v>
      </c>
      <c r="B2209" s="153" t="s">
        <v>3218</v>
      </c>
      <c r="C2209" s="119" t="s">
        <v>3137</v>
      </c>
      <c r="D2209" s="155" t="s">
        <v>1848</v>
      </c>
      <c r="E2209" s="211">
        <v>150000</v>
      </c>
      <c r="F2209" s="153"/>
      <c r="G2209" s="32">
        <v>150000</v>
      </c>
      <c r="H2209" s="125"/>
      <c r="I2209" s="125"/>
      <c r="J2209" s="126"/>
      <c r="K2209" s="126"/>
      <c r="N2209" s="126"/>
      <c r="O2209" s="125"/>
      <c r="P2209" s="125"/>
      <c r="Q2209" s="137"/>
      <c r="R2209" s="137"/>
      <c r="S2209" s="137"/>
      <c r="T2209" s="137"/>
    </row>
    <row r="2210" spans="1:20" ht="13.9" customHeight="1" x14ac:dyDescent="0.25">
      <c r="A2210" s="153">
        <v>25</v>
      </c>
      <c r="B2210" s="153" t="s">
        <v>3219</v>
      </c>
      <c r="C2210" s="119" t="s">
        <v>3138</v>
      </c>
      <c r="D2210" s="155" t="s">
        <v>1848</v>
      </c>
      <c r="E2210" s="211">
        <v>150000</v>
      </c>
      <c r="F2210" s="153"/>
      <c r="G2210" s="32">
        <v>150000</v>
      </c>
      <c r="H2210" s="125"/>
      <c r="I2210" s="125"/>
      <c r="J2210" s="126"/>
      <c r="K2210" s="126"/>
      <c r="N2210" s="126"/>
      <c r="O2210" s="125"/>
      <c r="P2210" s="125"/>
      <c r="Q2210" s="137"/>
      <c r="R2210" s="137"/>
      <c r="S2210" s="137"/>
      <c r="T2210" s="137"/>
    </row>
    <row r="2211" spans="1:20" ht="13.9" customHeight="1" x14ac:dyDescent="0.25">
      <c r="A2211" s="153">
        <v>26</v>
      </c>
      <c r="B2211" s="153" t="s">
        <v>3220</v>
      </c>
      <c r="C2211" s="119" t="s">
        <v>3137</v>
      </c>
      <c r="D2211" s="155" t="s">
        <v>2576</v>
      </c>
      <c r="E2211" s="211">
        <v>430000</v>
      </c>
      <c r="F2211" s="153"/>
      <c r="G2211" s="32">
        <v>430000</v>
      </c>
      <c r="H2211" s="125"/>
      <c r="I2211" s="125"/>
      <c r="J2211" s="126"/>
      <c r="K2211" s="126"/>
      <c r="N2211" s="126"/>
      <c r="O2211" s="125"/>
      <c r="P2211" s="125"/>
      <c r="Q2211" s="137"/>
      <c r="R2211" s="137"/>
      <c r="S2211" s="137"/>
      <c r="T2211" s="137"/>
    </row>
    <row r="2212" spans="1:20" ht="13.9" customHeight="1" x14ac:dyDescent="0.25">
      <c r="A2212" s="153">
        <v>27</v>
      </c>
      <c r="B2212" s="153" t="s">
        <v>3221</v>
      </c>
      <c r="C2212" s="119" t="s">
        <v>3139</v>
      </c>
      <c r="D2212" s="155" t="s">
        <v>1848</v>
      </c>
      <c r="E2212" s="211">
        <v>150000</v>
      </c>
      <c r="F2212" s="153"/>
      <c r="G2212" s="32">
        <v>150000</v>
      </c>
      <c r="H2212" s="125"/>
      <c r="I2212" s="125"/>
      <c r="J2212" s="126"/>
      <c r="K2212" s="126"/>
      <c r="N2212" s="126"/>
      <c r="O2212" s="125"/>
      <c r="P2212" s="125"/>
      <c r="Q2212" s="137"/>
      <c r="R2212" s="137"/>
      <c r="S2212" s="137"/>
      <c r="T2212" s="137"/>
    </row>
    <row r="2213" spans="1:20" ht="13.9" customHeight="1" x14ac:dyDescent="0.25">
      <c r="A2213" s="153">
        <v>28</v>
      </c>
      <c r="B2213" s="153" t="s">
        <v>3222</v>
      </c>
      <c r="C2213" s="119" t="s">
        <v>3140</v>
      </c>
      <c r="D2213" s="155" t="s">
        <v>1848</v>
      </c>
      <c r="E2213" s="211">
        <v>150000</v>
      </c>
      <c r="F2213" s="153"/>
      <c r="G2213" s="32">
        <v>150000</v>
      </c>
      <c r="H2213" s="125"/>
      <c r="I2213" s="125"/>
      <c r="J2213" s="126"/>
      <c r="K2213" s="126"/>
      <c r="N2213" s="126"/>
      <c r="O2213" s="125"/>
      <c r="P2213" s="125"/>
      <c r="Q2213" s="137"/>
      <c r="R2213" s="137"/>
      <c r="S2213" s="137"/>
      <c r="T2213" s="137"/>
    </row>
    <row r="2214" spans="1:20" ht="13.9" customHeight="1" x14ac:dyDescent="0.25">
      <c r="A2214" s="153">
        <v>29</v>
      </c>
      <c r="B2214" s="153" t="s">
        <v>3223</v>
      </c>
      <c r="C2214" s="119" t="s">
        <v>3141</v>
      </c>
      <c r="D2214" s="155" t="s">
        <v>1848</v>
      </c>
      <c r="E2214" s="211">
        <v>150000</v>
      </c>
      <c r="F2214" s="153"/>
      <c r="G2214" s="32">
        <v>150000</v>
      </c>
      <c r="H2214" s="125"/>
      <c r="I2214" s="125"/>
      <c r="J2214" s="126"/>
      <c r="K2214" s="126"/>
      <c r="N2214" s="126"/>
      <c r="O2214" s="125"/>
      <c r="P2214" s="125"/>
      <c r="Q2214" s="137"/>
      <c r="R2214" s="137"/>
      <c r="S2214" s="137"/>
      <c r="T2214" s="137"/>
    </row>
    <row r="2215" spans="1:20" ht="13.9" customHeight="1" x14ac:dyDescent="0.25">
      <c r="A2215" s="153">
        <v>30</v>
      </c>
      <c r="B2215" s="153" t="s">
        <v>3224</v>
      </c>
      <c r="C2215" s="119" t="s">
        <v>3142</v>
      </c>
      <c r="D2215" s="155" t="s">
        <v>1848</v>
      </c>
      <c r="E2215" s="211">
        <v>150000</v>
      </c>
      <c r="F2215" s="153"/>
      <c r="G2215" s="32">
        <v>150000</v>
      </c>
      <c r="H2215" s="125"/>
      <c r="I2215" s="125"/>
      <c r="J2215" s="126"/>
      <c r="K2215" s="126"/>
      <c r="N2215" s="126"/>
      <c r="O2215" s="125"/>
      <c r="P2215" s="125"/>
      <c r="Q2215" s="137"/>
      <c r="R2215" s="137"/>
      <c r="S2215" s="137"/>
      <c r="T2215" s="137"/>
    </row>
    <row r="2216" spans="1:20" ht="13.9" customHeight="1" x14ac:dyDescent="0.25">
      <c r="A2216" s="153">
        <v>31</v>
      </c>
      <c r="B2216" s="153" t="s">
        <v>3225</v>
      </c>
      <c r="C2216" s="119" t="s">
        <v>3143</v>
      </c>
      <c r="D2216" s="155" t="s">
        <v>1848</v>
      </c>
      <c r="E2216" s="211">
        <v>150000</v>
      </c>
      <c r="F2216" s="153"/>
      <c r="G2216" s="32">
        <v>150000</v>
      </c>
      <c r="H2216" s="125"/>
      <c r="I2216" s="125"/>
      <c r="J2216" s="126"/>
      <c r="K2216" s="126"/>
      <c r="N2216" s="126"/>
      <c r="O2216" s="125"/>
      <c r="P2216" s="125"/>
      <c r="Q2216" s="137"/>
      <c r="R2216" s="137"/>
      <c r="S2216" s="137"/>
      <c r="T2216" s="137"/>
    </row>
    <row r="2217" spans="1:20" ht="13.9" customHeight="1" x14ac:dyDescent="0.25">
      <c r="A2217" s="153">
        <v>32</v>
      </c>
      <c r="B2217" s="153" t="s">
        <v>3226</v>
      </c>
      <c r="C2217" s="119" t="s">
        <v>3144</v>
      </c>
      <c r="D2217" s="155" t="s">
        <v>1848</v>
      </c>
      <c r="E2217" s="211">
        <v>150000</v>
      </c>
      <c r="F2217" s="153"/>
      <c r="G2217" s="32">
        <v>150000</v>
      </c>
      <c r="H2217" s="125"/>
      <c r="I2217" s="125"/>
      <c r="J2217" s="126"/>
      <c r="K2217" s="126"/>
      <c r="N2217" s="126"/>
      <c r="O2217" s="125"/>
      <c r="P2217" s="125"/>
      <c r="Q2217" s="137"/>
      <c r="R2217" s="137"/>
      <c r="S2217" s="137"/>
      <c r="T2217" s="137"/>
    </row>
    <row r="2218" spans="1:20" ht="13.9" customHeight="1" x14ac:dyDescent="0.25">
      <c r="A2218" s="153">
        <v>33</v>
      </c>
      <c r="B2218" s="153" t="s">
        <v>3227</v>
      </c>
      <c r="C2218" s="119" t="s">
        <v>3145</v>
      </c>
      <c r="D2218" s="155" t="s">
        <v>1848</v>
      </c>
      <c r="E2218" s="211">
        <v>150000</v>
      </c>
      <c r="F2218" s="153"/>
      <c r="G2218" s="32">
        <v>150000</v>
      </c>
      <c r="H2218" s="125"/>
      <c r="I2218" s="125"/>
      <c r="J2218" s="126"/>
      <c r="K2218" s="126"/>
      <c r="N2218" s="126"/>
      <c r="O2218" s="125"/>
      <c r="P2218" s="125"/>
      <c r="Q2218" s="137"/>
      <c r="R2218" s="137"/>
      <c r="S2218" s="137"/>
      <c r="T2218" s="137"/>
    </row>
    <row r="2219" spans="1:20" ht="13.9" customHeight="1" x14ac:dyDescent="0.25">
      <c r="A2219" s="153">
        <v>34</v>
      </c>
      <c r="B2219" s="153" t="s">
        <v>3228</v>
      </c>
      <c r="C2219" s="119" t="s">
        <v>3146</v>
      </c>
      <c r="D2219" s="155" t="s">
        <v>1848</v>
      </c>
      <c r="E2219" s="211">
        <v>150000</v>
      </c>
      <c r="F2219" s="153"/>
      <c r="G2219" s="32">
        <v>150000</v>
      </c>
      <c r="H2219" s="125"/>
      <c r="I2219" s="125"/>
      <c r="J2219" s="126"/>
      <c r="K2219" s="126"/>
      <c r="N2219" s="126"/>
      <c r="O2219" s="125"/>
      <c r="P2219" s="125"/>
      <c r="Q2219" s="137"/>
      <c r="R2219" s="137"/>
      <c r="S2219" s="137"/>
      <c r="T2219" s="137"/>
    </row>
    <row r="2220" spans="1:20" ht="13.9" customHeight="1" x14ac:dyDescent="0.25">
      <c r="A2220" s="153">
        <v>35</v>
      </c>
      <c r="B2220" s="153" t="s">
        <v>3229</v>
      </c>
      <c r="C2220" s="119" t="s">
        <v>3147</v>
      </c>
      <c r="D2220" s="155" t="s">
        <v>1848</v>
      </c>
      <c r="E2220" s="211">
        <v>150000</v>
      </c>
      <c r="F2220" s="153"/>
      <c r="G2220" s="32">
        <v>150000</v>
      </c>
      <c r="H2220" s="125"/>
      <c r="I2220" s="125"/>
      <c r="J2220" s="126"/>
      <c r="K2220" s="126"/>
      <c r="N2220" s="126"/>
      <c r="O2220" s="125"/>
      <c r="P2220" s="125"/>
      <c r="Q2220" s="137"/>
      <c r="R2220" s="137"/>
      <c r="S2220" s="137"/>
      <c r="T2220" s="137"/>
    </row>
    <row r="2221" spans="1:20" ht="13.9" customHeight="1" x14ac:dyDescent="0.25">
      <c r="A2221" s="153">
        <v>36</v>
      </c>
      <c r="B2221" s="153" t="s">
        <v>3230</v>
      </c>
      <c r="C2221" s="119" t="s">
        <v>3148</v>
      </c>
      <c r="D2221" s="155" t="s">
        <v>1848</v>
      </c>
      <c r="E2221" s="211">
        <v>150000</v>
      </c>
      <c r="F2221" s="153"/>
      <c r="G2221" s="32">
        <v>150000</v>
      </c>
      <c r="H2221" s="125"/>
      <c r="I2221" s="125"/>
      <c r="J2221" s="126"/>
      <c r="K2221" s="126"/>
      <c r="N2221" s="126"/>
      <c r="O2221" s="125"/>
      <c r="P2221" s="125"/>
      <c r="Q2221" s="137"/>
      <c r="R2221" s="137"/>
      <c r="S2221" s="137"/>
      <c r="T2221" s="137"/>
    </row>
    <row r="2222" spans="1:20" ht="13.9" customHeight="1" x14ac:dyDescent="0.25">
      <c r="A2222" s="153">
        <v>37</v>
      </c>
      <c r="B2222" s="153" t="s">
        <v>3231</v>
      </c>
      <c r="C2222" s="119" t="s">
        <v>3149</v>
      </c>
      <c r="D2222" s="155" t="s">
        <v>1848</v>
      </c>
      <c r="E2222" s="211">
        <v>150000</v>
      </c>
      <c r="F2222" s="153"/>
      <c r="G2222" s="32">
        <v>150000</v>
      </c>
      <c r="H2222" s="125"/>
      <c r="I2222" s="125"/>
      <c r="J2222" s="126"/>
      <c r="K2222" s="126"/>
      <c r="N2222" s="126"/>
      <c r="O2222" s="125"/>
      <c r="P2222" s="125"/>
      <c r="Q2222" s="137"/>
      <c r="R2222" s="137"/>
      <c r="S2222" s="137"/>
      <c r="T2222" s="137"/>
    </row>
    <row r="2223" spans="1:20" ht="13.9" customHeight="1" x14ac:dyDescent="0.25">
      <c r="A2223" s="153">
        <v>38</v>
      </c>
      <c r="B2223" s="153" t="s">
        <v>3232</v>
      </c>
      <c r="C2223" s="119" t="s">
        <v>3150</v>
      </c>
      <c r="D2223" s="155" t="s">
        <v>1848</v>
      </c>
      <c r="E2223" s="211">
        <v>150000</v>
      </c>
      <c r="F2223" s="153"/>
      <c r="G2223" s="32">
        <v>150000</v>
      </c>
      <c r="H2223" s="125"/>
      <c r="I2223" s="125"/>
      <c r="J2223" s="126"/>
      <c r="K2223" s="126"/>
      <c r="N2223" s="126"/>
      <c r="O2223" s="125"/>
      <c r="P2223" s="125"/>
      <c r="Q2223" s="137"/>
      <c r="R2223" s="137"/>
      <c r="S2223" s="137"/>
      <c r="T2223" s="137"/>
    </row>
    <row r="2224" spans="1:20" ht="13.9" customHeight="1" x14ac:dyDescent="0.25">
      <c r="A2224" s="153">
        <v>39</v>
      </c>
      <c r="B2224" s="153" t="s">
        <v>3233</v>
      </c>
      <c r="C2224" s="119" t="s">
        <v>3151</v>
      </c>
      <c r="D2224" s="155" t="s">
        <v>1848</v>
      </c>
      <c r="E2224" s="211">
        <v>150000</v>
      </c>
      <c r="F2224" s="153"/>
      <c r="G2224" s="32">
        <v>150000</v>
      </c>
      <c r="H2224" s="125"/>
      <c r="I2224" s="125"/>
      <c r="J2224" s="126"/>
      <c r="K2224" s="126"/>
      <c r="N2224" s="126"/>
      <c r="O2224" s="125"/>
      <c r="P2224" s="125"/>
      <c r="Q2224" s="137"/>
      <c r="R2224" s="137"/>
      <c r="S2224" s="137"/>
      <c r="T2224" s="137"/>
    </row>
    <row r="2225" spans="1:20" ht="13.9" customHeight="1" x14ac:dyDescent="0.25">
      <c r="A2225" s="153">
        <v>40</v>
      </c>
      <c r="B2225" s="153" t="s">
        <v>3234</v>
      </c>
      <c r="C2225" s="119" t="s">
        <v>3152</v>
      </c>
      <c r="D2225" s="155" t="s">
        <v>1848</v>
      </c>
      <c r="E2225" s="211">
        <v>150000</v>
      </c>
      <c r="F2225" s="153"/>
      <c r="G2225" s="32">
        <v>150000</v>
      </c>
      <c r="H2225" s="125"/>
      <c r="I2225" s="125"/>
      <c r="J2225" s="126"/>
      <c r="K2225" s="126"/>
      <c r="N2225" s="126"/>
      <c r="O2225" s="125"/>
      <c r="P2225" s="125"/>
      <c r="Q2225" s="137"/>
      <c r="R2225" s="137"/>
      <c r="S2225" s="137"/>
      <c r="T2225" s="137"/>
    </row>
    <row r="2226" spans="1:20" ht="13.9" customHeight="1" x14ac:dyDescent="0.25">
      <c r="A2226" s="153">
        <v>41</v>
      </c>
      <c r="B2226" s="153" t="s">
        <v>3235</v>
      </c>
      <c r="C2226" s="119" t="s">
        <v>3153</v>
      </c>
      <c r="D2226" s="155" t="s">
        <v>1848</v>
      </c>
      <c r="E2226" s="211">
        <v>150000</v>
      </c>
      <c r="F2226" s="153"/>
      <c r="G2226" s="32">
        <v>150000</v>
      </c>
      <c r="H2226" s="125"/>
      <c r="I2226" s="125"/>
      <c r="J2226" s="126"/>
      <c r="K2226" s="126"/>
      <c r="N2226" s="126"/>
      <c r="O2226" s="125"/>
      <c r="P2226" s="125"/>
      <c r="Q2226" s="137"/>
      <c r="R2226" s="137"/>
      <c r="S2226" s="137"/>
      <c r="T2226" s="137"/>
    </row>
    <row r="2227" spans="1:20" ht="13.9" customHeight="1" x14ac:dyDescent="0.25">
      <c r="A2227" s="153">
        <v>42</v>
      </c>
      <c r="B2227" s="153" t="s">
        <v>3236</v>
      </c>
      <c r="C2227" s="119" t="s">
        <v>3154</v>
      </c>
      <c r="D2227" s="163" t="s">
        <v>3155</v>
      </c>
      <c r="E2227" s="211">
        <v>1650000</v>
      </c>
      <c r="F2227" s="153"/>
      <c r="G2227" s="32">
        <v>1650000</v>
      </c>
      <c r="H2227" s="125"/>
      <c r="I2227" s="125"/>
      <c r="J2227" s="126"/>
      <c r="K2227" s="126"/>
      <c r="N2227" s="126"/>
      <c r="O2227" s="125"/>
      <c r="P2227" s="125"/>
      <c r="Q2227" s="137"/>
      <c r="R2227" s="137"/>
      <c r="S2227" s="137"/>
      <c r="T2227" s="137"/>
    </row>
    <row r="2228" spans="1:20" ht="13.9" customHeight="1" x14ac:dyDescent="0.25">
      <c r="A2228" s="153">
        <v>43</v>
      </c>
      <c r="B2228" s="153" t="s">
        <v>3237</v>
      </c>
      <c r="C2228" s="119" t="s">
        <v>3156</v>
      </c>
      <c r="D2228" s="155" t="s">
        <v>2575</v>
      </c>
      <c r="E2228" s="211">
        <v>400000</v>
      </c>
      <c r="F2228" s="153"/>
      <c r="G2228" s="32">
        <v>400000</v>
      </c>
      <c r="H2228" s="125"/>
      <c r="I2228" s="125"/>
      <c r="J2228" s="126"/>
      <c r="K2228" s="126"/>
      <c r="N2228" s="126"/>
      <c r="O2228" s="125"/>
      <c r="P2228" s="125"/>
      <c r="Q2228" s="137"/>
      <c r="R2228" s="137"/>
      <c r="S2228" s="137"/>
      <c r="T2228" s="137"/>
    </row>
    <row r="2229" spans="1:20" ht="13.9" customHeight="1" x14ac:dyDescent="0.25">
      <c r="A2229" s="153">
        <v>44</v>
      </c>
      <c r="B2229" s="153" t="s">
        <v>3238</v>
      </c>
      <c r="C2229" s="119" t="s">
        <v>3157</v>
      </c>
      <c r="D2229" s="155" t="s">
        <v>2575</v>
      </c>
      <c r="E2229" s="211">
        <v>400000</v>
      </c>
      <c r="F2229" s="153"/>
      <c r="G2229" s="32">
        <v>400000</v>
      </c>
      <c r="H2229" s="125"/>
      <c r="I2229" s="125"/>
      <c r="J2229" s="126"/>
      <c r="K2229" s="126"/>
      <c r="N2229" s="126"/>
      <c r="O2229" s="125"/>
      <c r="P2229" s="125"/>
      <c r="Q2229" s="137"/>
      <c r="R2229" s="137"/>
      <c r="S2229" s="137"/>
      <c r="T2229" s="137"/>
    </row>
    <row r="2230" spans="1:20" ht="13.9" customHeight="1" x14ac:dyDescent="0.25">
      <c r="A2230" s="153">
        <v>45</v>
      </c>
      <c r="B2230" s="153" t="s">
        <v>3239</v>
      </c>
      <c r="C2230" s="119" t="s">
        <v>3158</v>
      </c>
      <c r="D2230" s="155" t="s">
        <v>2575</v>
      </c>
      <c r="E2230" s="211">
        <v>400000</v>
      </c>
      <c r="F2230" s="153"/>
      <c r="G2230" s="32">
        <v>400000</v>
      </c>
      <c r="H2230" s="125"/>
      <c r="I2230" s="125"/>
      <c r="J2230" s="126"/>
      <c r="K2230" s="126"/>
      <c r="N2230" s="126"/>
      <c r="O2230" s="125"/>
      <c r="P2230" s="125"/>
      <c r="Q2230" s="137"/>
      <c r="R2230" s="137"/>
      <c r="S2230" s="137"/>
      <c r="T2230" s="137"/>
    </row>
    <row r="2231" spans="1:20" ht="13.9" customHeight="1" x14ac:dyDescent="0.25">
      <c r="A2231" s="153">
        <v>46</v>
      </c>
      <c r="B2231" s="153" t="s">
        <v>3240</v>
      </c>
      <c r="C2231" s="119" t="s">
        <v>3159</v>
      </c>
      <c r="D2231" s="155" t="s">
        <v>2575</v>
      </c>
      <c r="E2231" s="211">
        <v>400000</v>
      </c>
      <c r="F2231" s="153"/>
      <c r="G2231" s="32">
        <v>400000</v>
      </c>
      <c r="H2231" s="125"/>
      <c r="I2231" s="125"/>
      <c r="J2231" s="126"/>
      <c r="K2231" s="126"/>
      <c r="N2231" s="126"/>
      <c r="O2231" s="125"/>
      <c r="P2231" s="125"/>
      <c r="Q2231" s="137"/>
      <c r="R2231" s="137"/>
      <c r="S2231" s="137"/>
      <c r="T2231" s="137"/>
    </row>
    <row r="2232" spans="1:20" ht="13.9" customHeight="1" x14ac:dyDescent="0.25">
      <c r="A2232" s="153">
        <v>47</v>
      </c>
      <c r="B2232" s="153" t="s">
        <v>3241</v>
      </c>
      <c r="C2232" s="119" t="s">
        <v>3160</v>
      </c>
      <c r="D2232" s="155" t="s">
        <v>2575</v>
      </c>
      <c r="E2232" s="211">
        <v>400000</v>
      </c>
      <c r="F2232" s="153"/>
      <c r="G2232" s="32">
        <v>400000</v>
      </c>
      <c r="H2232" s="125"/>
      <c r="I2232" s="125"/>
      <c r="J2232" s="126"/>
      <c r="K2232" s="126"/>
      <c r="N2232" s="126"/>
      <c r="O2232" s="125"/>
      <c r="P2232" s="125"/>
      <c r="Q2232" s="137"/>
      <c r="R2232" s="137"/>
      <c r="S2232" s="137"/>
      <c r="T2232" s="137"/>
    </row>
    <row r="2233" spans="1:20" ht="13.9" customHeight="1" x14ac:dyDescent="0.25">
      <c r="A2233" s="153">
        <v>48</v>
      </c>
      <c r="B2233" s="153" t="s">
        <v>3242</v>
      </c>
      <c r="C2233" s="119" t="s">
        <v>3161</v>
      </c>
      <c r="D2233" s="155" t="s">
        <v>2575</v>
      </c>
      <c r="E2233" s="211">
        <v>400000</v>
      </c>
      <c r="F2233" s="153"/>
      <c r="G2233" s="32">
        <v>400000</v>
      </c>
      <c r="H2233" s="125"/>
      <c r="I2233" s="125"/>
      <c r="J2233" s="126"/>
      <c r="K2233" s="126"/>
      <c r="N2233" s="126"/>
      <c r="O2233" s="125"/>
      <c r="P2233" s="125"/>
      <c r="Q2233" s="137"/>
      <c r="R2233" s="137"/>
      <c r="S2233" s="137"/>
      <c r="T2233" s="137"/>
    </row>
    <row r="2234" spans="1:20" ht="13.9" customHeight="1" x14ac:dyDescent="0.25">
      <c r="A2234" s="153">
        <v>49</v>
      </c>
      <c r="B2234" s="153" t="s">
        <v>3243</v>
      </c>
      <c r="C2234" s="119" t="s">
        <v>3162</v>
      </c>
      <c r="D2234" s="155" t="s">
        <v>2575</v>
      </c>
      <c r="E2234" s="211">
        <v>400000</v>
      </c>
      <c r="F2234" s="153"/>
      <c r="G2234" s="32">
        <v>400000</v>
      </c>
      <c r="H2234" s="125"/>
      <c r="I2234" s="125"/>
      <c r="J2234" s="126"/>
      <c r="K2234" s="126"/>
      <c r="N2234" s="126"/>
      <c r="O2234" s="125"/>
      <c r="P2234" s="125"/>
      <c r="Q2234" s="137"/>
      <c r="R2234" s="137"/>
      <c r="S2234" s="137"/>
      <c r="T2234" s="137"/>
    </row>
    <row r="2235" spans="1:20" ht="13.9" customHeight="1" x14ac:dyDescent="0.25">
      <c r="A2235" s="153">
        <v>50</v>
      </c>
      <c r="B2235" s="153" t="s">
        <v>3244</v>
      </c>
      <c r="C2235" s="119" t="s">
        <v>3163</v>
      </c>
      <c r="D2235" s="155" t="s">
        <v>2576</v>
      </c>
      <c r="E2235" s="211">
        <v>430000</v>
      </c>
      <c r="F2235" s="153"/>
      <c r="G2235" s="32">
        <v>430000</v>
      </c>
      <c r="H2235" s="125"/>
      <c r="I2235" s="125"/>
      <c r="J2235" s="126"/>
      <c r="K2235" s="126"/>
      <c r="N2235" s="126"/>
      <c r="O2235" s="125"/>
      <c r="P2235" s="125"/>
      <c r="Q2235" s="137"/>
      <c r="R2235" s="137"/>
      <c r="S2235" s="137"/>
      <c r="T2235" s="137"/>
    </row>
    <row r="2236" spans="1:20" ht="13.9" customHeight="1" x14ac:dyDescent="0.25">
      <c r="A2236" s="153">
        <v>51</v>
      </c>
      <c r="B2236" s="153" t="s">
        <v>3245</v>
      </c>
      <c r="C2236" s="119" t="s">
        <v>3164</v>
      </c>
      <c r="D2236" s="155" t="s">
        <v>2575</v>
      </c>
      <c r="E2236" s="211">
        <v>400000</v>
      </c>
      <c r="F2236" s="153"/>
      <c r="G2236" s="32">
        <v>400000</v>
      </c>
      <c r="H2236" s="125"/>
      <c r="I2236" s="125"/>
      <c r="J2236" s="126"/>
      <c r="K2236" s="126"/>
      <c r="N2236" s="126"/>
      <c r="O2236" s="125"/>
      <c r="P2236" s="125"/>
      <c r="Q2236" s="137"/>
      <c r="R2236" s="137"/>
      <c r="S2236" s="137"/>
      <c r="T2236" s="137"/>
    </row>
    <row r="2237" spans="1:20" ht="13.9" customHeight="1" x14ac:dyDescent="0.25">
      <c r="A2237" s="153">
        <v>52</v>
      </c>
      <c r="B2237" s="153" t="s">
        <v>3246</v>
      </c>
      <c r="C2237" s="119" t="s">
        <v>3165</v>
      </c>
      <c r="D2237" s="155" t="s">
        <v>2575</v>
      </c>
      <c r="E2237" s="211">
        <v>400000</v>
      </c>
      <c r="F2237" s="153"/>
      <c r="G2237" s="32">
        <v>400000</v>
      </c>
      <c r="H2237" s="125"/>
      <c r="I2237" s="125"/>
      <c r="J2237" s="126"/>
      <c r="K2237" s="126"/>
      <c r="N2237" s="126"/>
      <c r="O2237" s="125"/>
      <c r="P2237" s="125"/>
      <c r="Q2237" s="137"/>
      <c r="R2237" s="137"/>
      <c r="S2237" s="137"/>
      <c r="T2237" s="137"/>
    </row>
    <row r="2238" spans="1:20" ht="13.9" customHeight="1" x14ac:dyDescent="0.25">
      <c r="A2238" s="153">
        <v>53</v>
      </c>
      <c r="B2238" s="153" t="s">
        <v>3247</v>
      </c>
      <c r="C2238" s="119" t="s">
        <v>3166</v>
      </c>
      <c r="D2238" s="155" t="s">
        <v>2575</v>
      </c>
      <c r="E2238" s="211">
        <v>400000</v>
      </c>
      <c r="F2238" s="153"/>
      <c r="G2238" s="32">
        <v>400000</v>
      </c>
      <c r="H2238" s="125"/>
      <c r="I2238" s="125"/>
      <c r="J2238" s="126"/>
      <c r="K2238" s="126"/>
      <c r="N2238" s="126"/>
      <c r="O2238" s="125"/>
      <c r="P2238" s="125"/>
      <c r="Q2238" s="137"/>
      <c r="R2238" s="137"/>
      <c r="S2238" s="137"/>
      <c r="T2238" s="137"/>
    </row>
    <row r="2239" spans="1:20" ht="13.9" customHeight="1" x14ac:dyDescent="0.25">
      <c r="A2239" s="153">
        <v>54</v>
      </c>
      <c r="B2239" s="153" t="s">
        <v>3248</v>
      </c>
      <c r="C2239" s="119" t="s">
        <v>3167</v>
      </c>
      <c r="D2239" s="155" t="s">
        <v>2575</v>
      </c>
      <c r="E2239" s="211">
        <v>400000</v>
      </c>
      <c r="F2239" s="153"/>
      <c r="G2239" s="32">
        <v>400000</v>
      </c>
      <c r="H2239" s="125"/>
      <c r="I2239" s="125"/>
      <c r="J2239" s="126"/>
      <c r="K2239" s="126"/>
      <c r="N2239" s="126"/>
      <c r="O2239" s="125"/>
      <c r="P2239" s="125"/>
      <c r="Q2239" s="137"/>
      <c r="R2239" s="137"/>
      <c r="S2239" s="137"/>
      <c r="T2239" s="137"/>
    </row>
    <row r="2240" spans="1:20" ht="13.9" customHeight="1" x14ac:dyDescent="0.25">
      <c r="A2240" s="153">
        <v>55</v>
      </c>
      <c r="B2240" s="153" t="s">
        <v>3249</v>
      </c>
      <c r="C2240" s="119" t="s">
        <v>3168</v>
      </c>
      <c r="D2240" s="155" t="s">
        <v>2575</v>
      </c>
      <c r="E2240" s="211">
        <v>400000</v>
      </c>
      <c r="F2240" s="153"/>
      <c r="G2240" s="32">
        <v>400000</v>
      </c>
      <c r="H2240" s="125"/>
      <c r="I2240" s="125"/>
      <c r="J2240" s="126"/>
      <c r="K2240" s="126"/>
      <c r="N2240" s="126"/>
      <c r="O2240" s="125"/>
      <c r="P2240" s="125"/>
      <c r="Q2240" s="137"/>
      <c r="R2240" s="137"/>
      <c r="S2240" s="137"/>
      <c r="T2240" s="137"/>
    </row>
    <row r="2241" spans="1:20" ht="13.9" customHeight="1" x14ac:dyDescent="0.25">
      <c r="A2241" s="153">
        <v>56</v>
      </c>
      <c r="B2241" s="153" t="s">
        <v>3250</v>
      </c>
      <c r="C2241" s="119" t="s">
        <v>3169</v>
      </c>
      <c r="D2241" s="155" t="s">
        <v>2575</v>
      </c>
      <c r="E2241" s="211">
        <v>400000</v>
      </c>
      <c r="F2241" s="153"/>
      <c r="G2241" s="32">
        <v>400000</v>
      </c>
      <c r="H2241" s="125"/>
      <c r="I2241" s="125"/>
      <c r="J2241" s="126"/>
      <c r="K2241" s="126"/>
      <c r="N2241" s="126"/>
      <c r="O2241" s="125"/>
      <c r="P2241" s="125"/>
      <c r="Q2241" s="137"/>
      <c r="R2241" s="137"/>
      <c r="S2241" s="137"/>
      <c r="T2241" s="137"/>
    </row>
    <row r="2242" spans="1:20" ht="13.9" customHeight="1" x14ac:dyDescent="0.25">
      <c r="A2242" s="153">
        <v>57</v>
      </c>
      <c r="B2242" s="153" t="s">
        <v>3251</v>
      </c>
      <c r="C2242" s="119" t="s">
        <v>3170</v>
      </c>
      <c r="D2242" s="155" t="s">
        <v>1848</v>
      </c>
      <c r="E2242" s="211">
        <v>150000</v>
      </c>
      <c r="F2242" s="153"/>
      <c r="G2242" s="32">
        <v>150000</v>
      </c>
      <c r="H2242" s="125"/>
      <c r="I2242" s="125"/>
      <c r="J2242" s="126"/>
      <c r="K2242" s="126"/>
      <c r="N2242" s="126"/>
      <c r="O2242" s="125"/>
      <c r="P2242" s="125"/>
      <c r="Q2242" s="137"/>
      <c r="R2242" s="137"/>
      <c r="S2242" s="137"/>
      <c r="T2242" s="137"/>
    </row>
    <row r="2243" spans="1:20" ht="13.9" customHeight="1" x14ac:dyDescent="0.25">
      <c r="A2243" s="153">
        <v>58</v>
      </c>
      <c r="B2243" s="153" t="s">
        <v>3252</v>
      </c>
      <c r="C2243" s="119" t="s">
        <v>2534</v>
      </c>
      <c r="D2243" s="155" t="s">
        <v>1848</v>
      </c>
      <c r="E2243" s="211">
        <v>150000</v>
      </c>
      <c r="F2243" s="153"/>
      <c r="G2243" s="32">
        <v>150000</v>
      </c>
      <c r="H2243" s="125"/>
      <c r="I2243" s="125"/>
      <c r="J2243" s="126"/>
      <c r="K2243" s="126"/>
      <c r="N2243" s="126"/>
      <c r="O2243" s="125"/>
      <c r="P2243" s="125"/>
      <c r="Q2243" s="137"/>
      <c r="R2243" s="137"/>
      <c r="S2243" s="137"/>
      <c r="T2243" s="137"/>
    </row>
    <row r="2244" spans="1:20" ht="13.9" customHeight="1" x14ac:dyDescent="0.25">
      <c r="A2244" s="153">
        <v>59</v>
      </c>
      <c r="B2244" s="153" t="s">
        <v>3253</v>
      </c>
      <c r="C2244" s="119" t="s">
        <v>3171</v>
      </c>
      <c r="D2244" s="155" t="s">
        <v>1848</v>
      </c>
      <c r="E2244" s="211">
        <v>150000</v>
      </c>
      <c r="F2244" s="153"/>
      <c r="G2244" s="32">
        <v>150000</v>
      </c>
      <c r="H2244" s="125"/>
      <c r="I2244" s="125"/>
      <c r="J2244" s="126"/>
      <c r="K2244" s="126"/>
      <c r="N2244" s="126"/>
      <c r="O2244" s="125"/>
      <c r="P2244" s="125"/>
      <c r="Q2244" s="137"/>
      <c r="R2244" s="137"/>
      <c r="S2244" s="137"/>
      <c r="T2244" s="137"/>
    </row>
    <row r="2245" spans="1:20" ht="13.9" customHeight="1" x14ac:dyDescent="0.25">
      <c r="A2245" s="153">
        <v>60</v>
      </c>
      <c r="B2245" s="153" t="s">
        <v>3254</v>
      </c>
      <c r="C2245" s="119" t="s">
        <v>3172</v>
      </c>
      <c r="D2245" s="155" t="s">
        <v>1848</v>
      </c>
      <c r="E2245" s="211">
        <v>150000</v>
      </c>
      <c r="F2245" s="153"/>
      <c r="G2245" s="32">
        <v>150000</v>
      </c>
      <c r="H2245" s="125"/>
      <c r="I2245" s="125"/>
      <c r="J2245" s="126"/>
      <c r="K2245" s="126"/>
      <c r="N2245" s="126"/>
      <c r="O2245" s="125"/>
      <c r="P2245" s="125"/>
      <c r="Q2245" s="137"/>
      <c r="R2245" s="137"/>
      <c r="S2245" s="137"/>
      <c r="T2245" s="137"/>
    </row>
    <row r="2246" spans="1:20" ht="13.9" customHeight="1" x14ac:dyDescent="0.25">
      <c r="A2246" s="153">
        <v>61</v>
      </c>
      <c r="B2246" s="153" t="s">
        <v>3255</v>
      </c>
      <c r="C2246" s="119" t="s">
        <v>3173</v>
      </c>
      <c r="D2246" s="155" t="s">
        <v>1848</v>
      </c>
      <c r="E2246" s="211">
        <v>150000</v>
      </c>
      <c r="F2246" s="153"/>
      <c r="G2246" s="32">
        <v>150000</v>
      </c>
      <c r="H2246" s="125"/>
      <c r="I2246" s="125"/>
      <c r="J2246" s="126"/>
      <c r="K2246" s="126"/>
      <c r="N2246" s="126"/>
      <c r="O2246" s="125"/>
      <c r="P2246" s="125"/>
      <c r="Q2246" s="137"/>
      <c r="R2246" s="137"/>
      <c r="S2246" s="137"/>
      <c r="T2246" s="137"/>
    </row>
    <row r="2247" spans="1:20" ht="13.9" customHeight="1" x14ac:dyDescent="0.25">
      <c r="A2247" s="153">
        <v>62</v>
      </c>
      <c r="B2247" s="153" t="s">
        <v>3256</v>
      </c>
      <c r="C2247" s="119" t="s">
        <v>3174</v>
      </c>
      <c r="D2247" s="155" t="s">
        <v>1848</v>
      </c>
      <c r="E2247" s="211">
        <v>150000</v>
      </c>
      <c r="F2247" s="153"/>
      <c r="G2247" s="32">
        <v>150000</v>
      </c>
      <c r="H2247" s="156">
        <f>SUM(E2192:E2247)</f>
        <v>15060000</v>
      </c>
      <c r="I2247" s="125"/>
      <c r="J2247" s="126"/>
      <c r="K2247" s="126"/>
      <c r="N2247" s="126"/>
      <c r="O2247" s="125"/>
      <c r="P2247" s="125"/>
      <c r="Q2247" s="137"/>
      <c r="R2247" s="137"/>
      <c r="S2247" s="137"/>
      <c r="T2247" s="137"/>
    </row>
    <row r="2248" spans="1:20" ht="13.9" customHeight="1" x14ac:dyDescent="0.25">
      <c r="A2248" s="153">
        <v>63</v>
      </c>
      <c r="B2248" s="153" t="s">
        <v>3257</v>
      </c>
      <c r="C2248" s="119" t="s">
        <v>3175</v>
      </c>
      <c r="D2248" s="155" t="s">
        <v>2988</v>
      </c>
      <c r="E2248" s="211">
        <v>640000</v>
      </c>
      <c r="F2248" s="153"/>
      <c r="G2248" s="142">
        <f>SUM(G2192:G2247)</f>
        <v>15060000</v>
      </c>
      <c r="H2248" s="125"/>
      <c r="I2248" s="125"/>
      <c r="J2248" s="126"/>
      <c r="K2248" s="126"/>
      <c r="N2248" s="126"/>
      <c r="O2248" s="125"/>
      <c r="P2248" s="125"/>
      <c r="Q2248" s="137"/>
      <c r="R2248" s="137"/>
      <c r="S2248" s="137"/>
      <c r="T2248" s="137"/>
    </row>
    <row r="2249" spans="1:20" ht="13.9" customHeight="1" x14ac:dyDescent="0.25">
      <c r="A2249" s="153">
        <v>64</v>
      </c>
      <c r="B2249" s="153" t="s">
        <v>3258</v>
      </c>
      <c r="C2249" s="119" t="s">
        <v>3177</v>
      </c>
      <c r="D2249" s="155" t="s">
        <v>1848</v>
      </c>
      <c r="E2249" s="211">
        <v>150000</v>
      </c>
      <c r="F2249" s="153"/>
      <c r="G2249" s="125"/>
      <c r="H2249" s="125"/>
      <c r="I2249" s="125"/>
      <c r="J2249" s="126"/>
      <c r="K2249" s="126"/>
      <c r="N2249" s="126"/>
      <c r="O2249" s="125"/>
      <c r="P2249" s="125"/>
      <c r="Q2249" s="137"/>
      <c r="R2249" s="137"/>
      <c r="S2249" s="137"/>
      <c r="T2249" s="137"/>
    </row>
    <row r="2250" spans="1:20" ht="13.9" customHeight="1" x14ac:dyDescent="0.25">
      <c r="A2250" s="153">
        <v>65</v>
      </c>
      <c r="B2250" s="153" t="s">
        <v>3259</v>
      </c>
      <c r="C2250" s="119" t="s">
        <v>3178</v>
      </c>
      <c r="D2250" s="155" t="s">
        <v>1848</v>
      </c>
      <c r="E2250" s="211">
        <v>150000</v>
      </c>
      <c r="F2250" s="153"/>
      <c r="G2250" s="125"/>
      <c r="H2250" s="125"/>
      <c r="I2250" s="125"/>
      <c r="J2250" s="126"/>
      <c r="K2250" s="126"/>
      <c r="N2250" s="126"/>
      <c r="O2250" s="125"/>
      <c r="P2250" s="125"/>
      <c r="Q2250" s="137"/>
      <c r="R2250" s="137"/>
      <c r="S2250" s="137"/>
      <c r="T2250" s="137"/>
    </row>
    <row r="2251" spans="1:20" ht="13.9" customHeight="1" x14ac:dyDescent="0.25">
      <c r="A2251" s="153">
        <v>66</v>
      </c>
      <c r="B2251" s="153" t="s">
        <v>3260</v>
      </c>
      <c r="C2251" s="119" t="s">
        <v>3179</v>
      </c>
      <c r="D2251" s="155" t="s">
        <v>1848</v>
      </c>
      <c r="E2251" s="211">
        <v>150000</v>
      </c>
      <c r="F2251" s="153"/>
      <c r="G2251" s="125"/>
      <c r="H2251" s="125"/>
      <c r="I2251" s="125"/>
      <c r="J2251" s="126"/>
      <c r="K2251" s="126"/>
      <c r="N2251" s="126"/>
      <c r="O2251" s="125"/>
      <c r="P2251" s="125"/>
      <c r="Q2251" s="137"/>
      <c r="R2251" s="137"/>
      <c r="S2251" s="137"/>
      <c r="T2251" s="137"/>
    </row>
    <row r="2252" spans="1:20" ht="13.9" customHeight="1" x14ac:dyDescent="0.25">
      <c r="A2252" s="153">
        <v>67</v>
      </c>
      <c r="B2252" s="153" t="s">
        <v>3261</v>
      </c>
      <c r="C2252" s="119" t="s">
        <v>3180</v>
      </c>
      <c r="D2252" s="155" t="s">
        <v>1848</v>
      </c>
      <c r="E2252" s="211">
        <v>150000</v>
      </c>
      <c r="F2252" s="153"/>
      <c r="G2252" s="125"/>
      <c r="H2252" s="125"/>
      <c r="I2252" s="125"/>
      <c r="J2252" s="126"/>
      <c r="K2252" s="126"/>
      <c r="N2252" s="126"/>
      <c r="O2252" s="125"/>
      <c r="P2252" s="125"/>
      <c r="Q2252" s="137"/>
      <c r="R2252" s="137"/>
      <c r="S2252" s="137"/>
      <c r="T2252" s="137"/>
    </row>
    <row r="2253" spans="1:20" ht="13.9" customHeight="1" x14ac:dyDescent="0.25">
      <c r="A2253" s="153">
        <v>68</v>
      </c>
      <c r="B2253" s="153" t="s">
        <v>3262</v>
      </c>
      <c r="C2253" s="119" t="s">
        <v>3181</v>
      </c>
      <c r="D2253" s="155" t="s">
        <v>1848</v>
      </c>
      <c r="E2253" s="211">
        <v>300000</v>
      </c>
      <c r="F2253" s="153" t="s">
        <v>2896</v>
      </c>
      <c r="G2253" s="125"/>
      <c r="H2253" s="125"/>
      <c r="I2253" s="125"/>
      <c r="J2253" s="126"/>
      <c r="K2253" s="126"/>
      <c r="N2253" s="126"/>
      <c r="O2253" s="125"/>
      <c r="P2253" s="125"/>
      <c r="Q2253" s="137"/>
      <c r="R2253" s="137"/>
      <c r="S2253" s="137"/>
      <c r="T2253" s="137"/>
    </row>
    <row r="2254" spans="1:20" ht="13.9" customHeight="1" x14ac:dyDescent="0.25">
      <c r="A2254" s="153">
        <v>69</v>
      </c>
      <c r="B2254" s="153" t="s">
        <v>3263</v>
      </c>
      <c r="C2254" s="119" t="s">
        <v>3182</v>
      </c>
      <c r="D2254" s="155" t="s">
        <v>1848</v>
      </c>
      <c r="E2254" s="211">
        <v>150000</v>
      </c>
      <c r="F2254" s="153"/>
      <c r="G2254" s="125"/>
      <c r="H2254" s="125"/>
      <c r="I2254" s="125"/>
      <c r="J2254" s="126"/>
      <c r="K2254" s="126"/>
      <c r="N2254" s="126"/>
      <c r="O2254" s="125"/>
      <c r="P2254" s="125"/>
      <c r="Q2254" s="137"/>
      <c r="R2254" s="137"/>
      <c r="S2254" s="137"/>
      <c r="T2254" s="137"/>
    </row>
    <row r="2255" spans="1:20" ht="13.9" customHeight="1" x14ac:dyDescent="0.25">
      <c r="A2255" s="153">
        <v>70</v>
      </c>
      <c r="B2255" s="153" t="s">
        <v>3264</v>
      </c>
      <c r="C2255" s="119" t="s">
        <v>3183</v>
      </c>
      <c r="D2255" s="155" t="s">
        <v>1848</v>
      </c>
      <c r="E2255" s="211">
        <v>150000</v>
      </c>
      <c r="F2255" s="153"/>
      <c r="G2255" s="125"/>
      <c r="H2255" s="125"/>
      <c r="I2255" s="125"/>
      <c r="J2255" s="126"/>
      <c r="K2255" s="126"/>
      <c r="N2255" s="126"/>
      <c r="O2255" s="125"/>
      <c r="P2255" s="125"/>
      <c r="Q2255" s="137"/>
      <c r="R2255" s="137"/>
      <c r="S2255" s="137"/>
      <c r="T2255" s="137"/>
    </row>
    <row r="2256" spans="1:20" ht="13.9" customHeight="1" x14ac:dyDescent="0.25">
      <c r="A2256" s="153">
        <v>71</v>
      </c>
      <c r="B2256" s="153" t="s">
        <v>3265</v>
      </c>
      <c r="C2256" s="119" t="s">
        <v>3184</v>
      </c>
      <c r="D2256" s="155" t="s">
        <v>2575</v>
      </c>
      <c r="E2256" s="211">
        <v>5200000</v>
      </c>
      <c r="F2256" s="153" t="s">
        <v>3280</v>
      </c>
      <c r="G2256" s="125"/>
      <c r="H2256" s="125"/>
      <c r="I2256" s="125"/>
      <c r="J2256" s="126"/>
      <c r="K2256" s="126"/>
      <c r="N2256" s="126"/>
      <c r="O2256" s="125"/>
      <c r="P2256" s="125"/>
      <c r="Q2256" s="137"/>
      <c r="R2256" s="137"/>
      <c r="S2256" s="137"/>
      <c r="T2256" s="137"/>
    </row>
    <row r="2257" spans="1:20" ht="13.9" customHeight="1" x14ac:dyDescent="0.25">
      <c r="A2257" s="153">
        <v>72</v>
      </c>
      <c r="B2257" s="153" t="s">
        <v>3266</v>
      </c>
      <c r="C2257" s="119" t="s">
        <v>3185</v>
      </c>
      <c r="D2257" s="155" t="s">
        <v>1848</v>
      </c>
      <c r="E2257" s="211">
        <v>150000</v>
      </c>
      <c r="F2257" s="153"/>
      <c r="G2257" s="125"/>
      <c r="H2257" s="125"/>
      <c r="I2257" s="125"/>
      <c r="J2257" s="126"/>
      <c r="K2257" s="126"/>
      <c r="N2257" s="126"/>
      <c r="O2257" s="125"/>
      <c r="P2257" s="125"/>
      <c r="Q2257" s="137"/>
      <c r="R2257" s="137"/>
      <c r="S2257" s="137"/>
      <c r="T2257" s="137"/>
    </row>
    <row r="2258" spans="1:20" ht="13.9" customHeight="1" x14ac:dyDescent="0.25">
      <c r="A2258" s="153">
        <v>73</v>
      </c>
      <c r="B2258" s="153" t="s">
        <v>3267</v>
      </c>
      <c r="C2258" s="119" t="s">
        <v>3186</v>
      </c>
      <c r="D2258" s="155" t="s">
        <v>1848</v>
      </c>
      <c r="E2258" s="211">
        <v>150000</v>
      </c>
      <c r="F2258" s="153"/>
      <c r="G2258" s="125"/>
      <c r="H2258" s="125"/>
      <c r="I2258" s="125"/>
      <c r="J2258" s="126"/>
      <c r="K2258" s="126"/>
      <c r="N2258" s="126"/>
      <c r="O2258" s="125"/>
      <c r="P2258" s="125"/>
      <c r="Q2258" s="137"/>
      <c r="R2258" s="137"/>
      <c r="S2258" s="137"/>
      <c r="T2258" s="137"/>
    </row>
    <row r="2259" spans="1:20" ht="13.9" customHeight="1" x14ac:dyDescent="0.25">
      <c r="A2259" s="153">
        <v>74</v>
      </c>
      <c r="B2259" s="153" t="s">
        <v>3268</v>
      </c>
      <c r="C2259" s="119" t="s">
        <v>3187</v>
      </c>
      <c r="D2259" s="155" t="s">
        <v>1848</v>
      </c>
      <c r="E2259" s="211">
        <v>150000</v>
      </c>
      <c r="F2259" s="153"/>
      <c r="G2259" s="125"/>
      <c r="H2259" s="125"/>
      <c r="I2259" s="125"/>
      <c r="J2259" s="126"/>
      <c r="K2259" s="126"/>
      <c r="N2259" s="126"/>
      <c r="O2259" s="125"/>
      <c r="P2259" s="125"/>
      <c r="Q2259" s="137"/>
      <c r="R2259" s="137"/>
      <c r="S2259" s="137"/>
      <c r="T2259" s="137"/>
    </row>
    <row r="2260" spans="1:20" ht="13.9" customHeight="1" x14ac:dyDescent="0.25">
      <c r="A2260" s="153">
        <v>75</v>
      </c>
      <c r="B2260" s="153" t="s">
        <v>3269</v>
      </c>
      <c r="C2260" s="119" t="s">
        <v>3188</v>
      </c>
      <c r="D2260" s="155" t="s">
        <v>1848</v>
      </c>
      <c r="E2260" s="211">
        <v>150000</v>
      </c>
      <c r="F2260" s="153"/>
      <c r="G2260" s="125"/>
      <c r="H2260" s="125"/>
      <c r="I2260" s="125"/>
      <c r="J2260" s="126"/>
      <c r="K2260" s="126"/>
      <c r="N2260" s="126"/>
      <c r="O2260" s="125"/>
      <c r="P2260" s="125"/>
      <c r="Q2260" s="137"/>
      <c r="R2260" s="137"/>
      <c r="S2260" s="137"/>
      <c r="T2260" s="137"/>
    </row>
    <row r="2261" spans="1:20" ht="13.9" customHeight="1" x14ac:dyDescent="0.25">
      <c r="A2261" s="153">
        <v>76</v>
      </c>
      <c r="B2261" s="153" t="s">
        <v>3270</v>
      </c>
      <c r="C2261" s="119" t="s">
        <v>3189</v>
      </c>
      <c r="D2261" s="155" t="s">
        <v>2565</v>
      </c>
      <c r="E2261" s="211">
        <v>430000</v>
      </c>
      <c r="F2261" s="153"/>
      <c r="G2261" s="125"/>
      <c r="H2261" s="125"/>
      <c r="I2261" s="125"/>
      <c r="J2261" s="126"/>
      <c r="K2261" s="126"/>
      <c r="N2261" s="126"/>
      <c r="O2261" s="125"/>
      <c r="P2261" s="125"/>
      <c r="Q2261" s="137"/>
      <c r="R2261" s="137"/>
      <c r="S2261" s="137"/>
      <c r="T2261" s="137"/>
    </row>
    <row r="2262" spans="1:20" ht="13.9" customHeight="1" x14ac:dyDescent="0.25">
      <c r="A2262" s="153">
        <v>77</v>
      </c>
      <c r="B2262" s="153" t="s">
        <v>3271</v>
      </c>
      <c r="C2262" s="119" t="s">
        <v>3190</v>
      </c>
      <c r="D2262" s="155" t="s">
        <v>2565</v>
      </c>
      <c r="E2262" s="211">
        <v>430000</v>
      </c>
      <c r="F2262" s="153"/>
      <c r="G2262" s="125"/>
      <c r="H2262" s="125"/>
      <c r="I2262" s="125"/>
      <c r="J2262" s="126"/>
      <c r="K2262" s="126"/>
      <c r="N2262" s="126"/>
      <c r="O2262" s="125"/>
      <c r="P2262" s="125"/>
      <c r="Q2262" s="137"/>
      <c r="R2262" s="137"/>
      <c r="S2262" s="137"/>
      <c r="T2262" s="137"/>
    </row>
    <row r="2263" spans="1:20" ht="13.9" customHeight="1" x14ac:dyDescent="0.25">
      <c r="A2263" s="153">
        <v>78</v>
      </c>
      <c r="B2263" s="153" t="s">
        <v>3272</v>
      </c>
      <c r="C2263" s="119" t="s">
        <v>3191</v>
      </c>
      <c r="D2263" s="155" t="s">
        <v>2565</v>
      </c>
      <c r="E2263" s="211">
        <v>430000</v>
      </c>
      <c r="F2263" s="153"/>
      <c r="G2263" s="125"/>
      <c r="H2263" s="125"/>
      <c r="I2263" s="125"/>
      <c r="J2263" s="126"/>
      <c r="K2263" s="126"/>
      <c r="N2263" s="126"/>
      <c r="O2263" s="125"/>
      <c r="P2263" s="125"/>
      <c r="Q2263" s="137"/>
      <c r="R2263" s="137"/>
      <c r="S2263" s="137"/>
      <c r="T2263" s="137"/>
    </row>
    <row r="2264" spans="1:20" ht="13.9" customHeight="1" x14ac:dyDescent="0.25">
      <c r="A2264" s="153">
        <v>79</v>
      </c>
      <c r="B2264" s="153" t="s">
        <v>3273</v>
      </c>
      <c r="C2264" s="119" t="s">
        <v>3192</v>
      </c>
      <c r="D2264" s="155" t="s">
        <v>2565</v>
      </c>
      <c r="E2264" s="211">
        <v>430000</v>
      </c>
      <c r="F2264" s="153"/>
      <c r="G2264" s="125"/>
      <c r="H2264" s="125"/>
      <c r="I2264" s="125"/>
      <c r="J2264" s="126"/>
      <c r="K2264" s="126"/>
      <c r="N2264" s="126"/>
      <c r="O2264" s="125"/>
      <c r="P2264" s="125"/>
      <c r="Q2264" s="137"/>
      <c r="R2264" s="137"/>
      <c r="S2264" s="137"/>
      <c r="T2264" s="137"/>
    </row>
    <row r="2265" spans="1:20" ht="13.9" customHeight="1" x14ac:dyDescent="0.25">
      <c r="A2265" s="153">
        <v>80</v>
      </c>
      <c r="B2265" s="153" t="s">
        <v>3274</v>
      </c>
      <c r="C2265" s="119" t="s">
        <v>3193</v>
      </c>
      <c r="D2265" s="155" t="s">
        <v>2565</v>
      </c>
      <c r="E2265" s="211">
        <v>430000</v>
      </c>
      <c r="F2265" s="153"/>
      <c r="G2265" s="125"/>
      <c r="H2265" s="125"/>
      <c r="I2265" s="125"/>
      <c r="J2265" s="126"/>
      <c r="K2265" s="126"/>
      <c r="N2265" s="126"/>
      <c r="O2265" s="125"/>
      <c r="P2265" s="125"/>
      <c r="Q2265" s="137"/>
      <c r="R2265" s="137"/>
      <c r="S2265" s="137"/>
      <c r="T2265" s="137"/>
    </row>
    <row r="2266" spans="1:20" ht="13.9" customHeight="1" x14ac:dyDescent="0.25">
      <c r="A2266" s="153">
        <v>81</v>
      </c>
      <c r="B2266" s="153" t="s">
        <v>3275</v>
      </c>
      <c r="C2266" s="119" t="s">
        <v>3194</v>
      </c>
      <c r="D2266" s="155" t="s">
        <v>3279</v>
      </c>
      <c r="E2266" s="211">
        <v>3200000</v>
      </c>
      <c r="F2266" s="153" t="s">
        <v>3278</v>
      </c>
      <c r="G2266" s="125"/>
      <c r="H2266" s="125"/>
      <c r="I2266" s="125"/>
      <c r="J2266" s="126"/>
      <c r="K2266" s="126"/>
      <c r="N2266" s="126"/>
      <c r="O2266" s="125"/>
      <c r="P2266" s="125"/>
      <c r="Q2266" s="137"/>
      <c r="R2266" s="137"/>
      <c r="S2266" s="137"/>
      <c r="T2266" s="137"/>
    </row>
    <row r="2267" spans="1:20" ht="13.9" customHeight="1" x14ac:dyDescent="0.25">
      <c r="A2267" s="153">
        <v>82</v>
      </c>
      <c r="B2267" s="153" t="s">
        <v>3276</v>
      </c>
      <c r="C2267" s="119" t="s">
        <v>3277</v>
      </c>
      <c r="D2267" s="155" t="s">
        <v>1848</v>
      </c>
      <c r="E2267" s="211">
        <v>450000</v>
      </c>
      <c r="F2267" s="153" t="s">
        <v>2650</v>
      </c>
      <c r="G2267" s="125"/>
      <c r="H2267" s="125"/>
      <c r="I2267" s="125"/>
      <c r="J2267" s="126"/>
      <c r="K2267" s="126"/>
      <c r="N2267" s="126"/>
      <c r="O2267" s="125"/>
      <c r="P2267" s="125"/>
      <c r="Q2267" s="137"/>
      <c r="R2267" s="137"/>
      <c r="S2267" s="137"/>
      <c r="T2267" s="137"/>
    </row>
    <row r="2268" spans="1:20" ht="13.9" customHeight="1" x14ac:dyDescent="0.25">
      <c r="A2268" s="153">
        <v>83</v>
      </c>
      <c r="B2268" s="153" t="s">
        <v>3283</v>
      </c>
      <c r="C2268" s="119" t="s">
        <v>3285</v>
      </c>
      <c r="D2268" s="155" t="s">
        <v>2565</v>
      </c>
      <c r="E2268" s="211">
        <v>430000</v>
      </c>
      <c r="F2268" s="153" t="s">
        <v>3278</v>
      </c>
      <c r="G2268" s="125"/>
      <c r="H2268" s="125"/>
      <c r="I2268" s="125"/>
      <c r="J2268" s="126"/>
      <c r="K2268" s="126"/>
      <c r="N2268" s="126"/>
      <c r="O2268" s="125"/>
      <c r="P2268" s="125"/>
      <c r="Q2268" s="137"/>
      <c r="R2268" s="137"/>
      <c r="S2268" s="137"/>
      <c r="T2268" s="137"/>
    </row>
    <row r="2269" spans="1:20" ht="13.9" customHeight="1" x14ac:dyDescent="0.25">
      <c r="A2269" s="153">
        <v>84</v>
      </c>
      <c r="B2269" s="153" t="s">
        <v>3284</v>
      </c>
      <c r="C2269" s="119" t="s">
        <v>3286</v>
      </c>
      <c r="D2269" s="155" t="s">
        <v>3279</v>
      </c>
      <c r="E2269" s="211">
        <v>4000000</v>
      </c>
      <c r="F2269" s="153" t="s">
        <v>3287</v>
      </c>
      <c r="G2269" s="125"/>
      <c r="H2269" s="125"/>
      <c r="I2269" s="125"/>
      <c r="J2269" s="126"/>
      <c r="K2269" s="126"/>
      <c r="N2269" s="126"/>
      <c r="O2269" s="125"/>
      <c r="P2269" s="125"/>
      <c r="Q2269" s="137"/>
      <c r="R2269" s="137"/>
      <c r="S2269" s="137"/>
      <c r="T2269" s="137"/>
    </row>
    <row r="2270" spans="1:20" ht="15.75" x14ac:dyDescent="0.25">
      <c r="A2270" s="265" t="s">
        <v>330</v>
      </c>
      <c r="B2270" s="266"/>
      <c r="C2270" s="266"/>
      <c r="D2270" s="267"/>
      <c r="E2270" s="224">
        <f>SUM(E2186:E2269)</f>
        <v>34870000</v>
      </c>
      <c r="F2270" s="8"/>
      <c r="G2270" s="159">
        <f>SUM(E2248:E2269)</f>
        <v>17870000</v>
      </c>
      <c r="N2270" s="137"/>
      <c r="O2270" s="137"/>
      <c r="P2270" s="137"/>
      <c r="Q2270" s="137"/>
      <c r="R2270" s="137"/>
      <c r="S2270" s="137"/>
      <c r="T2270" s="137"/>
    </row>
    <row r="2271" spans="1:20" ht="15.75" x14ac:dyDescent="0.25">
      <c r="A2271" s="268" t="s">
        <v>3290</v>
      </c>
      <c r="B2271" s="269"/>
      <c r="C2271" s="269"/>
      <c r="D2271" s="269"/>
      <c r="E2271" s="274"/>
      <c r="F2271" s="269"/>
      <c r="N2271" s="137"/>
      <c r="O2271" s="137"/>
      <c r="P2271" s="137"/>
      <c r="Q2271" s="137"/>
      <c r="R2271" s="137"/>
      <c r="S2271" s="137"/>
      <c r="T2271" s="137"/>
    </row>
    <row r="2272" spans="1:20" ht="15.75" x14ac:dyDescent="0.25">
      <c r="A2272" s="131"/>
      <c r="B2272" s="131"/>
      <c r="C2272" s="131"/>
      <c r="D2272" s="131"/>
      <c r="E2272" s="222"/>
      <c r="F2272" s="131"/>
      <c r="N2272" s="137"/>
      <c r="O2272" s="137"/>
      <c r="P2272" s="137"/>
      <c r="Q2272" s="137"/>
      <c r="R2272" s="137"/>
      <c r="S2272" s="137"/>
      <c r="T2272" s="137"/>
    </row>
    <row r="2273" spans="1:20" ht="15.75" x14ac:dyDescent="0.25">
      <c r="A2273" s="276" t="s">
        <v>3291</v>
      </c>
      <c r="B2273" s="276"/>
      <c r="C2273" s="276"/>
      <c r="D2273" s="276"/>
      <c r="E2273" s="277"/>
      <c r="F2273" s="276"/>
      <c r="N2273" s="137"/>
      <c r="O2273" s="137"/>
      <c r="P2273" s="137"/>
      <c r="Q2273" s="137"/>
      <c r="R2273" s="137"/>
      <c r="S2273" s="137"/>
      <c r="T2273" s="137"/>
    </row>
    <row r="2274" spans="1:20" ht="15.75" x14ac:dyDescent="0.25">
      <c r="A2274" s="278" t="s">
        <v>9</v>
      </c>
      <c r="B2274" s="278"/>
      <c r="C2274" s="278"/>
      <c r="D2274" s="278" t="s">
        <v>10</v>
      </c>
      <c r="E2274" s="279"/>
      <c r="F2274" s="278"/>
      <c r="N2274" s="137"/>
      <c r="O2274" s="137"/>
      <c r="P2274" s="137"/>
      <c r="Q2274" s="137"/>
      <c r="R2274" s="137"/>
      <c r="S2274" s="137"/>
      <c r="T2274" s="137"/>
    </row>
    <row r="2275" spans="1:20" ht="15.75" x14ac:dyDescent="0.25">
      <c r="A2275" s="132"/>
      <c r="B2275" s="132"/>
      <c r="C2275" s="132"/>
      <c r="D2275" s="132"/>
      <c r="E2275" s="215"/>
      <c r="F2275" s="133"/>
      <c r="N2275" s="137"/>
      <c r="O2275" s="137"/>
      <c r="P2275" s="137"/>
      <c r="Q2275" s="137"/>
      <c r="R2275" s="137"/>
      <c r="S2275" s="137"/>
      <c r="T2275" s="137"/>
    </row>
    <row r="2276" spans="1:20" ht="15.75" x14ac:dyDescent="0.25">
      <c r="A2276" s="132"/>
      <c r="B2276" s="132"/>
      <c r="C2276" s="132"/>
      <c r="D2276" s="132"/>
      <c r="E2276" s="215"/>
      <c r="F2276" s="133"/>
      <c r="N2276" s="137"/>
      <c r="O2276" s="137"/>
      <c r="P2276" s="137"/>
      <c r="Q2276" s="137"/>
      <c r="R2276" s="137"/>
      <c r="S2276" s="137"/>
      <c r="T2276" s="137"/>
    </row>
    <row r="2277" spans="1:20" ht="15.75" x14ac:dyDescent="0.25">
      <c r="A2277" s="132"/>
      <c r="B2277" s="132"/>
      <c r="C2277" s="132"/>
      <c r="D2277" s="132"/>
      <c r="E2277" s="215"/>
      <c r="F2277" s="133"/>
      <c r="N2277" s="137"/>
      <c r="O2277" s="137"/>
      <c r="P2277" s="137"/>
      <c r="Q2277" s="137"/>
      <c r="R2277" s="137"/>
      <c r="S2277" s="137"/>
      <c r="T2277" s="137"/>
    </row>
    <row r="2278" spans="1:20" ht="15.75" x14ac:dyDescent="0.25">
      <c r="A2278" s="132"/>
      <c r="B2278" s="132"/>
      <c r="C2278" s="132"/>
      <c r="D2278" s="132"/>
      <c r="E2278" s="215"/>
      <c r="F2278" s="133"/>
      <c r="N2278" s="137"/>
      <c r="O2278" s="137"/>
      <c r="P2278" s="137"/>
      <c r="Q2278" s="137"/>
      <c r="R2278" s="137"/>
      <c r="S2278" s="137"/>
      <c r="T2278" s="137"/>
    </row>
    <row r="2279" spans="1:20" ht="15.75" x14ac:dyDescent="0.25">
      <c r="A2279" s="278" t="s">
        <v>11</v>
      </c>
      <c r="B2279" s="278"/>
      <c r="C2279" s="278"/>
      <c r="D2279" s="278" t="s">
        <v>12</v>
      </c>
      <c r="E2279" s="279"/>
      <c r="F2279" s="278"/>
      <c r="N2279" s="137"/>
      <c r="O2279" s="137"/>
      <c r="P2279" s="137"/>
      <c r="Q2279" s="137"/>
      <c r="R2279" s="137"/>
      <c r="S2279" s="137"/>
      <c r="T2279" s="137"/>
    </row>
    <row r="2280" spans="1:20" ht="15.75" x14ac:dyDescent="0.25">
      <c r="A2280" s="152"/>
      <c r="B2280" s="152"/>
      <c r="C2280" s="152"/>
      <c r="D2280" s="152"/>
      <c r="E2280" s="223"/>
      <c r="F2280" s="152"/>
      <c r="N2280" s="137"/>
      <c r="O2280" s="137"/>
      <c r="P2280" s="137"/>
      <c r="Q2280" s="137"/>
      <c r="R2280" s="137"/>
      <c r="S2280" s="137"/>
      <c r="T2280" s="137"/>
    </row>
    <row r="2281" spans="1:20" ht="15.75" x14ac:dyDescent="0.25">
      <c r="A2281" s="152"/>
      <c r="B2281" s="152"/>
      <c r="C2281" s="152"/>
      <c r="D2281" s="152"/>
      <c r="E2281" s="223"/>
      <c r="F2281" s="152"/>
      <c r="N2281" s="137"/>
      <c r="O2281" s="137"/>
      <c r="P2281" s="137"/>
      <c r="Q2281" s="137"/>
      <c r="R2281" s="137"/>
      <c r="S2281" s="137"/>
      <c r="T2281" s="137"/>
    </row>
    <row r="2282" spans="1:20" x14ac:dyDescent="0.25">
      <c r="A2282" s="135"/>
      <c r="B2282" s="259" t="s">
        <v>183</v>
      </c>
      <c r="C2282" s="259"/>
      <c r="D2282" s="135"/>
      <c r="E2282" s="217"/>
      <c r="F2282" s="135"/>
      <c r="N2282" s="137"/>
      <c r="O2282" s="137"/>
      <c r="P2282" s="137"/>
      <c r="Q2282" s="137"/>
      <c r="R2282" s="137"/>
      <c r="S2282" s="137"/>
      <c r="T2282" s="137"/>
    </row>
    <row r="2283" spans="1:20" x14ac:dyDescent="0.25">
      <c r="A2283" s="135"/>
      <c r="B2283" s="151" t="s">
        <v>3281</v>
      </c>
      <c r="C2283" s="151"/>
      <c r="D2283" s="135"/>
      <c r="E2283" s="217"/>
      <c r="F2283" s="135"/>
      <c r="N2283" s="137"/>
      <c r="O2283" s="137"/>
      <c r="P2283" s="137"/>
      <c r="Q2283" s="137"/>
      <c r="R2283" s="137"/>
      <c r="S2283" s="137"/>
      <c r="T2283" s="137"/>
    </row>
    <row r="2284" spans="1:20" x14ac:dyDescent="0.25">
      <c r="A2284" s="135"/>
      <c r="B2284" s="151" t="s">
        <v>2131</v>
      </c>
      <c r="C2284" s="151"/>
      <c r="D2284" s="151"/>
      <c r="E2284" s="217"/>
      <c r="F2284" s="135"/>
      <c r="N2284" s="137"/>
      <c r="O2284" s="137"/>
      <c r="P2284" s="137"/>
      <c r="Q2284" s="137"/>
      <c r="R2284" s="137"/>
      <c r="S2284" s="137"/>
      <c r="T2284" s="137"/>
    </row>
    <row r="2285" spans="1:20" x14ac:dyDescent="0.25">
      <c r="A2285" s="135"/>
      <c r="B2285" s="259" t="s">
        <v>3288</v>
      </c>
      <c r="C2285" s="259"/>
      <c r="D2285" s="135"/>
      <c r="E2285" s="217"/>
      <c r="F2285" s="135"/>
      <c r="N2285" s="137"/>
      <c r="O2285" s="137"/>
      <c r="P2285" s="137"/>
      <c r="Q2285" s="137"/>
      <c r="R2285" s="137"/>
      <c r="S2285" s="137"/>
      <c r="T2285" s="137"/>
    </row>
    <row r="2286" spans="1:20" x14ac:dyDescent="0.25">
      <c r="A2286" s="135"/>
      <c r="B2286" s="151" t="s">
        <v>3282</v>
      </c>
      <c r="C2286" s="151"/>
      <c r="D2286" s="135"/>
      <c r="E2286" s="217"/>
      <c r="F2286" s="135"/>
      <c r="N2286" s="137"/>
      <c r="O2286" s="137"/>
      <c r="P2286" s="137"/>
      <c r="Q2286" s="137"/>
      <c r="R2286" s="137"/>
      <c r="S2286" s="137"/>
      <c r="T2286" s="137"/>
    </row>
    <row r="2287" spans="1:20" x14ac:dyDescent="0.25">
      <c r="B2287" s="151" t="s">
        <v>3289</v>
      </c>
      <c r="N2287" s="137"/>
      <c r="O2287" s="137"/>
      <c r="P2287" s="137"/>
      <c r="Q2287" s="137"/>
      <c r="R2287" s="137"/>
      <c r="S2287" s="137"/>
      <c r="T2287" s="137"/>
    </row>
    <row r="2288" spans="1:20" x14ac:dyDescent="0.25">
      <c r="N2288" s="137"/>
      <c r="O2288" s="137"/>
      <c r="P2288" s="137"/>
      <c r="Q2288" s="137"/>
      <c r="R2288" s="137"/>
      <c r="S2288" s="137"/>
      <c r="T2288" s="137"/>
    </row>
    <row r="2289" spans="1:20" x14ac:dyDescent="0.25">
      <c r="N2289" s="137"/>
      <c r="O2289" s="137"/>
      <c r="P2289" s="137"/>
      <c r="Q2289" s="137"/>
      <c r="R2289" s="137"/>
      <c r="S2289" s="137"/>
      <c r="T2289" s="137"/>
    </row>
    <row r="2290" spans="1:20" x14ac:dyDescent="0.25">
      <c r="N2290" s="137"/>
      <c r="O2290" s="137"/>
      <c r="P2290" s="137"/>
      <c r="Q2290" s="137"/>
      <c r="R2290" s="137"/>
      <c r="S2290" s="137"/>
      <c r="T2290" s="137"/>
    </row>
    <row r="2291" spans="1:20" x14ac:dyDescent="0.25">
      <c r="N2291" s="137"/>
      <c r="O2291" s="137"/>
      <c r="P2291" s="137"/>
      <c r="Q2291" s="137"/>
      <c r="R2291" s="137"/>
      <c r="S2291" s="137"/>
      <c r="T2291" s="137"/>
    </row>
    <row r="2292" spans="1:20" x14ac:dyDescent="0.25">
      <c r="N2292" s="137"/>
      <c r="O2292" s="137"/>
      <c r="P2292" s="137"/>
      <c r="Q2292" s="137"/>
      <c r="R2292" s="137"/>
      <c r="S2292" s="137"/>
      <c r="T2292" s="137"/>
    </row>
    <row r="2293" spans="1:20" ht="18.75" x14ac:dyDescent="0.3">
      <c r="A2293" s="262" t="s">
        <v>166</v>
      </c>
      <c r="B2293" s="262"/>
      <c r="C2293" s="262"/>
      <c r="D2293" s="262"/>
      <c r="E2293" s="280"/>
      <c r="F2293" s="262"/>
      <c r="N2293" s="137"/>
      <c r="O2293" s="137"/>
      <c r="P2293" s="137"/>
      <c r="Q2293" s="137"/>
      <c r="R2293" s="137"/>
      <c r="S2293" s="137"/>
      <c r="T2293" s="137"/>
    </row>
    <row r="2294" spans="1:20" ht="18.75" x14ac:dyDescent="0.3">
      <c r="A2294" s="263" t="s">
        <v>0</v>
      </c>
      <c r="B2294" s="263"/>
      <c r="C2294" s="263"/>
      <c r="D2294" s="263"/>
      <c r="E2294" s="281"/>
      <c r="F2294" s="263"/>
      <c r="N2294" s="137"/>
      <c r="O2294" s="137"/>
      <c r="P2294" s="137"/>
      <c r="Q2294" s="137"/>
      <c r="R2294" s="137"/>
      <c r="S2294" s="137"/>
      <c r="T2294" s="137"/>
    </row>
    <row r="2295" spans="1:20" ht="18.75" x14ac:dyDescent="0.3">
      <c r="A2295" s="148"/>
      <c r="B2295" s="148"/>
      <c r="C2295" s="148"/>
      <c r="D2295" s="148"/>
      <c r="E2295" s="220"/>
      <c r="F2295" s="148"/>
      <c r="N2295" s="137"/>
      <c r="O2295" s="137"/>
      <c r="P2295" s="137"/>
      <c r="Q2295" s="137"/>
      <c r="R2295" s="137"/>
      <c r="S2295" s="137"/>
      <c r="T2295" s="137"/>
    </row>
    <row r="2296" spans="1:20" ht="22.5" x14ac:dyDescent="0.3">
      <c r="A2296" s="264" t="s">
        <v>1565</v>
      </c>
      <c r="B2296" s="264"/>
      <c r="C2296" s="264"/>
      <c r="D2296" s="264"/>
      <c r="E2296" s="288"/>
      <c r="F2296" s="264"/>
      <c r="N2296" s="137"/>
      <c r="O2296" s="137"/>
      <c r="P2296" s="137"/>
      <c r="Q2296" s="137"/>
      <c r="R2296" s="137"/>
      <c r="S2296" s="137"/>
      <c r="T2296" s="137"/>
    </row>
    <row r="2297" spans="1:20" ht="24" customHeight="1" x14ac:dyDescent="0.25">
      <c r="A2297" s="109" t="s">
        <v>1</v>
      </c>
      <c r="B2297" s="109" t="s">
        <v>2</v>
      </c>
      <c r="C2297" s="109" t="s">
        <v>3</v>
      </c>
      <c r="D2297" s="109" t="s">
        <v>5</v>
      </c>
      <c r="E2297" s="219" t="s">
        <v>6</v>
      </c>
      <c r="F2297" s="109" t="s">
        <v>1564</v>
      </c>
      <c r="G2297" s="137"/>
      <c r="N2297" s="137"/>
      <c r="O2297" s="137"/>
      <c r="P2297" s="137"/>
      <c r="Q2297" s="137"/>
      <c r="R2297" s="137"/>
      <c r="S2297" s="137"/>
      <c r="T2297" s="137"/>
    </row>
    <row r="2298" spans="1:20" ht="15.6" customHeight="1" x14ac:dyDescent="0.25">
      <c r="A2298" s="153">
        <v>1</v>
      </c>
      <c r="B2298" s="128" t="s">
        <v>2989</v>
      </c>
      <c r="C2298" s="154" t="s">
        <v>2906</v>
      </c>
      <c r="D2298" s="155" t="s">
        <v>1848</v>
      </c>
      <c r="E2298" s="211">
        <v>150000</v>
      </c>
      <c r="F2298" s="153"/>
      <c r="G2298" s="32">
        <v>150000</v>
      </c>
      <c r="H2298" s="125"/>
      <c r="I2298" s="125"/>
      <c r="J2298" s="126"/>
      <c r="K2298" s="126"/>
      <c r="L2298" s="137"/>
      <c r="M2298" s="137"/>
      <c r="N2298" s="126"/>
      <c r="O2298" s="125"/>
      <c r="P2298" s="125"/>
      <c r="Q2298" s="137"/>
      <c r="R2298" s="137"/>
      <c r="S2298" s="137"/>
      <c r="T2298" s="137"/>
    </row>
    <row r="2299" spans="1:20" ht="15.6" customHeight="1" x14ac:dyDescent="0.25">
      <c r="A2299" s="153">
        <v>2</v>
      </c>
      <c r="B2299" s="128" t="s">
        <v>2990</v>
      </c>
      <c r="C2299" s="154" t="s">
        <v>2907</v>
      </c>
      <c r="D2299" s="155" t="s">
        <v>1848</v>
      </c>
      <c r="E2299" s="211">
        <v>450000</v>
      </c>
      <c r="F2299" s="32" t="s">
        <v>2650</v>
      </c>
      <c r="G2299" s="32">
        <v>450000</v>
      </c>
      <c r="H2299" s="125"/>
      <c r="I2299" s="125"/>
      <c r="J2299" s="126"/>
      <c r="K2299" s="126"/>
      <c r="L2299" s="137"/>
      <c r="M2299" s="137"/>
      <c r="N2299" s="126"/>
      <c r="O2299" s="125"/>
      <c r="P2299" s="125"/>
      <c r="Q2299" s="137"/>
      <c r="R2299" s="137"/>
      <c r="S2299" s="137"/>
      <c r="T2299" s="137"/>
    </row>
    <row r="2300" spans="1:20" ht="15.6" customHeight="1" x14ac:dyDescent="0.25">
      <c r="A2300" s="153">
        <v>3</v>
      </c>
      <c r="B2300" s="128" t="s">
        <v>2991</v>
      </c>
      <c r="C2300" s="154" t="s">
        <v>2908</v>
      </c>
      <c r="D2300" s="155" t="s">
        <v>1848</v>
      </c>
      <c r="E2300" s="211">
        <v>150000</v>
      </c>
      <c r="F2300" s="32"/>
      <c r="G2300" s="32">
        <v>150000</v>
      </c>
      <c r="H2300" s="125"/>
      <c r="I2300" s="125"/>
      <c r="J2300" s="126"/>
      <c r="K2300" s="126"/>
      <c r="L2300" s="137"/>
      <c r="M2300" s="137"/>
      <c r="N2300" s="126"/>
      <c r="O2300" s="125"/>
      <c r="P2300" s="125"/>
      <c r="Q2300" s="137"/>
      <c r="R2300" s="137"/>
      <c r="S2300" s="137"/>
      <c r="T2300" s="137"/>
    </row>
    <row r="2301" spans="1:20" ht="15.6" customHeight="1" x14ac:dyDescent="0.25">
      <c r="A2301" s="153">
        <v>4</v>
      </c>
      <c r="B2301" s="128" t="s">
        <v>2992</v>
      </c>
      <c r="C2301" s="154" t="s">
        <v>2909</v>
      </c>
      <c r="D2301" s="155" t="s">
        <v>1848</v>
      </c>
      <c r="E2301" s="211">
        <v>150000</v>
      </c>
      <c r="F2301" s="153"/>
      <c r="G2301" s="32">
        <v>150000</v>
      </c>
      <c r="H2301" s="125"/>
      <c r="I2301" s="125"/>
      <c r="J2301" s="126"/>
      <c r="K2301" s="126"/>
      <c r="L2301" s="137"/>
      <c r="M2301" s="137"/>
      <c r="N2301" s="126"/>
      <c r="O2301" s="125"/>
      <c r="P2301" s="125"/>
      <c r="Q2301" s="137"/>
      <c r="R2301" s="137"/>
      <c r="S2301" s="137"/>
      <c r="T2301" s="137"/>
    </row>
    <row r="2302" spans="1:20" ht="15.6" customHeight="1" x14ac:dyDescent="0.25">
      <c r="A2302" s="153">
        <v>5</v>
      </c>
      <c r="B2302" s="128" t="s">
        <v>2993</v>
      </c>
      <c r="C2302" s="154" t="s">
        <v>2910</v>
      </c>
      <c r="D2302" s="155" t="s">
        <v>1848</v>
      </c>
      <c r="E2302" s="211">
        <v>150000</v>
      </c>
      <c r="F2302" s="153"/>
      <c r="G2302" s="32">
        <v>150000</v>
      </c>
      <c r="H2302" s="156">
        <f>SUM(E2298:E2312)</f>
        <v>3300000</v>
      </c>
      <c r="I2302" s="125"/>
      <c r="J2302" s="126"/>
      <c r="K2302" s="126"/>
      <c r="L2302" s="137"/>
      <c r="M2302" s="137"/>
      <c r="N2302" s="126"/>
      <c r="O2302" s="125"/>
      <c r="P2302" s="125"/>
      <c r="Q2302" s="137"/>
      <c r="R2302" s="137"/>
      <c r="S2302" s="137"/>
      <c r="T2302" s="137"/>
    </row>
    <row r="2303" spans="1:20" ht="15.6" customHeight="1" x14ac:dyDescent="0.25">
      <c r="A2303" s="153">
        <v>6</v>
      </c>
      <c r="B2303" s="128" t="s">
        <v>2994</v>
      </c>
      <c r="C2303" s="154" t="s">
        <v>2911</v>
      </c>
      <c r="D2303" s="155" t="s">
        <v>1848</v>
      </c>
      <c r="E2303" s="211">
        <v>750000</v>
      </c>
      <c r="F2303" s="153" t="s">
        <v>3104</v>
      </c>
      <c r="G2303" s="32">
        <v>750000</v>
      </c>
      <c r="H2303" s="125"/>
      <c r="I2303" s="125"/>
      <c r="J2303" s="126"/>
      <c r="K2303" s="126"/>
      <c r="L2303" s="137"/>
      <c r="M2303" s="137"/>
      <c r="N2303" s="126"/>
      <c r="O2303" s="125"/>
      <c r="P2303" s="125"/>
      <c r="Q2303" s="137"/>
      <c r="R2303" s="137"/>
      <c r="S2303" s="137"/>
      <c r="T2303" s="137"/>
    </row>
    <row r="2304" spans="1:20" ht="15.6" customHeight="1" x14ac:dyDescent="0.25">
      <c r="A2304" s="153">
        <v>7</v>
      </c>
      <c r="B2304" s="128" t="s">
        <v>2995</v>
      </c>
      <c r="C2304" s="154" t="s">
        <v>2912</v>
      </c>
      <c r="D2304" s="155" t="s">
        <v>1848</v>
      </c>
      <c r="E2304" s="211">
        <v>150000</v>
      </c>
      <c r="F2304" s="153"/>
      <c r="G2304" s="32">
        <v>150000</v>
      </c>
      <c r="H2304" s="125"/>
      <c r="I2304" s="125"/>
      <c r="J2304" s="126"/>
      <c r="K2304" s="126"/>
      <c r="L2304" s="137"/>
      <c r="M2304" s="137"/>
      <c r="N2304" s="126"/>
      <c r="O2304" s="125"/>
      <c r="P2304" s="125"/>
      <c r="Q2304" s="137"/>
      <c r="R2304" s="137"/>
      <c r="S2304" s="137"/>
      <c r="T2304" s="137"/>
    </row>
    <row r="2305" spans="1:20" ht="15.6" customHeight="1" x14ac:dyDescent="0.25">
      <c r="A2305" s="153">
        <v>8</v>
      </c>
      <c r="B2305" s="128" t="s">
        <v>2996</v>
      </c>
      <c r="C2305" s="154" t="s">
        <v>2913</v>
      </c>
      <c r="D2305" s="155" t="s">
        <v>1848</v>
      </c>
      <c r="E2305" s="211">
        <v>150000</v>
      </c>
      <c r="F2305" s="153"/>
      <c r="G2305" s="32">
        <v>150000</v>
      </c>
      <c r="H2305" s="125"/>
      <c r="I2305" s="125"/>
      <c r="J2305" s="126"/>
      <c r="K2305" s="126"/>
      <c r="L2305" s="137"/>
      <c r="M2305" s="137"/>
      <c r="N2305" s="126"/>
      <c r="O2305" s="125"/>
      <c r="P2305" s="125"/>
      <c r="Q2305" s="137"/>
      <c r="R2305" s="137"/>
      <c r="S2305" s="137"/>
      <c r="T2305" s="137"/>
    </row>
    <row r="2306" spans="1:20" ht="15.6" customHeight="1" x14ac:dyDescent="0.25">
      <c r="A2306" s="153">
        <v>9</v>
      </c>
      <c r="B2306" s="128" t="s">
        <v>2997</v>
      </c>
      <c r="C2306" s="154" t="s">
        <v>2914</v>
      </c>
      <c r="D2306" s="155" t="s">
        <v>1848</v>
      </c>
      <c r="E2306" s="211">
        <v>300000</v>
      </c>
      <c r="F2306" s="153"/>
      <c r="G2306" s="32">
        <v>300000</v>
      </c>
      <c r="H2306" s="125"/>
      <c r="I2306" s="125"/>
      <c r="J2306" s="126"/>
      <c r="K2306" s="126"/>
      <c r="L2306" s="137"/>
      <c r="M2306" s="137"/>
      <c r="N2306" s="126"/>
      <c r="O2306" s="125"/>
      <c r="P2306" s="125"/>
      <c r="Q2306" s="137"/>
      <c r="R2306" s="137"/>
      <c r="S2306" s="137"/>
      <c r="T2306" s="137"/>
    </row>
    <row r="2307" spans="1:20" ht="15.6" customHeight="1" x14ac:dyDescent="0.25">
      <c r="A2307" s="153">
        <v>10</v>
      </c>
      <c r="B2307" s="128" t="s">
        <v>2998</v>
      </c>
      <c r="C2307" s="154" t="s">
        <v>2915</v>
      </c>
      <c r="D2307" s="155" t="s">
        <v>1848</v>
      </c>
      <c r="E2307" s="211">
        <v>150000</v>
      </c>
      <c r="F2307" s="153"/>
      <c r="G2307" s="32">
        <v>150000</v>
      </c>
      <c r="H2307" s="125"/>
      <c r="I2307" s="125"/>
      <c r="J2307" s="126"/>
      <c r="K2307" s="126"/>
      <c r="L2307" s="137"/>
      <c r="M2307" s="137"/>
      <c r="N2307" s="126"/>
      <c r="O2307" s="125"/>
      <c r="P2307" s="125"/>
      <c r="Q2307" s="137"/>
      <c r="R2307" s="137"/>
      <c r="S2307" s="137"/>
      <c r="T2307" s="137"/>
    </row>
    <row r="2308" spans="1:20" ht="15.6" customHeight="1" x14ac:dyDescent="0.25">
      <c r="A2308" s="153">
        <v>11</v>
      </c>
      <c r="B2308" s="128" t="s">
        <v>2999</v>
      </c>
      <c r="C2308" s="154" t="s">
        <v>2916</v>
      </c>
      <c r="D2308" s="155" t="s">
        <v>1848</v>
      </c>
      <c r="E2308" s="211">
        <v>150000</v>
      </c>
      <c r="F2308" s="153"/>
      <c r="G2308" s="32">
        <v>150000</v>
      </c>
      <c r="H2308" s="125"/>
      <c r="I2308" s="125"/>
      <c r="J2308" s="126"/>
      <c r="K2308" s="126"/>
      <c r="L2308" s="137"/>
      <c r="M2308" s="137"/>
      <c r="N2308" s="126"/>
      <c r="O2308" s="125"/>
      <c r="P2308" s="125"/>
      <c r="Q2308" s="137"/>
      <c r="R2308" s="137"/>
      <c r="S2308" s="137"/>
      <c r="T2308" s="137"/>
    </row>
    <row r="2309" spans="1:20" ht="15.6" customHeight="1" x14ac:dyDescent="0.25">
      <c r="A2309" s="153">
        <v>12</v>
      </c>
      <c r="B2309" s="128" t="s">
        <v>3000</v>
      </c>
      <c r="C2309" s="154" t="s">
        <v>2917</v>
      </c>
      <c r="D2309" s="155" t="s">
        <v>1848</v>
      </c>
      <c r="E2309" s="211">
        <v>150000</v>
      </c>
      <c r="F2309" s="153"/>
      <c r="G2309" s="32">
        <v>150000</v>
      </c>
      <c r="H2309" s="125"/>
      <c r="I2309" s="125"/>
      <c r="J2309" s="126"/>
      <c r="K2309" s="126"/>
      <c r="L2309" s="137"/>
      <c r="M2309" s="137"/>
      <c r="N2309" s="126"/>
      <c r="O2309" s="125"/>
      <c r="P2309" s="125"/>
      <c r="Q2309" s="137"/>
      <c r="R2309" s="137"/>
      <c r="S2309" s="137"/>
      <c r="T2309" s="137"/>
    </row>
    <row r="2310" spans="1:20" ht="15.6" customHeight="1" x14ac:dyDescent="0.25">
      <c r="A2310" s="153">
        <v>13</v>
      </c>
      <c r="B2310" s="128" t="s">
        <v>3001</v>
      </c>
      <c r="C2310" s="154" t="s">
        <v>2918</v>
      </c>
      <c r="D2310" s="155" t="s">
        <v>1848</v>
      </c>
      <c r="E2310" s="211">
        <v>150000</v>
      </c>
      <c r="F2310" s="153"/>
      <c r="G2310" s="32">
        <v>150000</v>
      </c>
      <c r="H2310" s="125"/>
      <c r="I2310" s="125"/>
      <c r="J2310" s="126"/>
      <c r="K2310" s="126"/>
      <c r="L2310" s="137"/>
      <c r="M2310" s="137"/>
      <c r="N2310" s="126"/>
      <c r="O2310" s="125"/>
      <c r="P2310" s="125"/>
      <c r="Q2310" s="137"/>
      <c r="R2310" s="137"/>
      <c r="S2310" s="137"/>
      <c r="T2310" s="137"/>
    </row>
    <row r="2311" spans="1:20" ht="15.6" customHeight="1" x14ac:dyDescent="0.25">
      <c r="A2311" s="153">
        <v>14</v>
      </c>
      <c r="B2311" s="128" t="s">
        <v>3002</v>
      </c>
      <c r="C2311" s="154" t="s">
        <v>2919</v>
      </c>
      <c r="D2311" s="155" t="s">
        <v>1848</v>
      </c>
      <c r="E2311" s="211">
        <v>150000</v>
      </c>
      <c r="F2311" s="153"/>
      <c r="G2311" s="32">
        <v>150000</v>
      </c>
      <c r="H2311" s="125"/>
      <c r="I2311" s="125"/>
      <c r="J2311" s="126"/>
      <c r="K2311" s="126"/>
      <c r="L2311" s="137"/>
      <c r="M2311" s="137"/>
      <c r="N2311" s="126"/>
      <c r="O2311" s="125"/>
      <c r="P2311" s="125"/>
      <c r="Q2311" s="137"/>
      <c r="R2311" s="137"/>
      <c r="S2311" s="137"/>
      <c r="T2311" s="137"/>
    </row>
    <row r="2312" spans="1:20" ht="15.6" customHeight="1" x14ac:dyDescent="0.25">
      <c r="A2312" s="153">
        <v>15</v>
      </c>
      <c r="B2312" s="128" t="s">
        <v>3003</v>
      </c>
      <c r="C2312" s="154" t="s">
        <v>2920</v>
      </c>
      <c r="D2312" s="155" t="s">
        <v>1848</v>
      </c>
      <c r="E2312" s="211">
        <v>150000</v>
      </c>
      <c r="F2312" s="153"/>
      <c r="G2312" s="32">
        <v>150000</v>
      </c>
      <c r="H2312" s="125"/>
      <c r="I2312" s="125"/>
      <c r="J2312" s="126"/>
      <c r="K2312" s="126"/>
      <c r="L2312" s="137"/>
      <c r="M2312" s="137"/>
      <c r="N2312" s="126"/>
      <c r="O2312" s="125"/>
      <c r="P2312" s="125"/>
      <c r="Q2312" s="137"/>
      <c r="R2312" s="137"/>
      <c r="S2312" s="137"/>
      <c r="T2312" s="137"/>
    </row>
    <row r="2313" spans="1:20" ht="15.6" customHeight="1" x14ac:dyDescent="0.25">
      <c r="A2313" s="153">
        <v>16</v>
      </c>
      <c r="B2313" s="128" t="s">
        <v>3004</v>
      </c>
      <c r="C2313" s="154" t="s">
        <v>2921</v>
      </c>
      <c r="D2313" s="155" t="s">
        <v>1848</v>
      </c>
      <c r="E2313" s="211">
        <v>150000</v>
      </c>
      <c r="F2313" s="153"/>
      <c r="G2313" s="136" t="s">
        <v>2564</v>
      </c>
      <c r="H2313" s="32">
        <v>150000</v>
      </c>
      <c r="I2313" s="125"/>
      <c r="J2313" s="126"/>
      <c r="K2313" s="126"/>
      <c r="L2313" s="137"/>
      <c r="M2313" s="137"/>
      <c r="N2313" s="126"/>
      <c r="O2313" s="125"/>
      <c r="P2313" s="125"/>
      <c r="Q2313" s="137"/>
      <c r="R2313" s="137"/>
      <c r="S2313" s="137"/>
      <c r="T2313" s="137"/>
    </row>
    <row r="2314" spans="1:20" ht="15.6" customHeight="1" x14ac:dyDescent="0.25">
      <c r="A2314" s="153">
        <v>17</v>
      </c>
      <c r="B2314" s="128" t="s">
        <v>3005</v>
      </c>
      <c r="C2314" s="154" t="s">
        <v>2922</v>
      </c>
      <c r="D2314" s="155" t="s">
        <v>1848</v>
      </c>
      <c r="E2314" s="211">
        <v>150000</v>
      </c>
      <c r="F2314" s="153"/>
      <c r="G2314" s="136" t="s">
        <v>2564</v>
      </c>
      <c r="H2314" s="32">
        <v>150000</v>
      </c>
      <c r="I2314" s="125"/>
      <c r="J2314" s="126"/>
      <c r="K2314" s="126"/>
      <c r="L2314" s="137"/>
      <c r="M2314" s="137"/>
      <c r="N2314" s="126"/>
      <c r="O2314" s="125"/>
      <c r="P2314" s="125"/>
      <c r="Q2314" s="137"/>
      <c r="R2314" s="137"/>
      <c r="S2314" s="137"/>
      <c r="T2314" s="137"/>
    </row>
    <row r="2315" spans="1:20" ht="15.6" customHeight="1" x14ac:dyDescent="0.25">
      <c r="A2315" s="153">
        <v>18</v>
      </c>
      <c r="B2315" s="128" t="s">
        <v>3006</v>
      </c>
      <c r="C2315" s="154" t="s">
        <v>2923</v>
      </c>
      <c r="D2315" s="155" t="s">
        <v>1848</v>
      </c>
      <c r="E2315" s="211">
        <v>150000</v>
      </c>
      <c r="F2315" s="153"/>
      <c r="G2315" s="136" t="s">
        <v>2564</v>
      </c>
      <c r="H2315" s="32">
        <v>150000</v>
      </c>
      <c r="I2315" s="125"/>
      <c r="J2315" s="126"/>
      <c r="K2315" s="126"/>
      <c r="L2315" s="137"/>
      <c r="M2315" s="137"/>
      <c r="N2315" s="126"/>
      <c r="O2315" s="125"/>
      <c r="P2315" s="125"/>
      <c r="Q2315" s="137"/>
      <c r="R2315" s="137"/>
      <c r="S2315" s="137"/>
      <c r="T2315" s="137"/>
    </row>
    <row r="2316" spans="1:20" ht="15.6" customHeight="1" x14ac:dyDescent="0.25">
      <c r="A2316" s="153">
        <v>19</v>
      </c>
      <c r="B2316" s="128" t="s">
        <v>3007</v>
      </c>
      <c r="C2316" s="154" t="s">
        <v>2924</v>
      </c>
      <c r="D2316" s="155" t="s">
        <v>1848</v>
      </c>
      <c r="E2316" s="211">
        <v>150000</v>
      </c>
      <c r="F2316" s="153"/>
      <c r="G2316" s="136" t="s">
        <v>2564</v>
      </c>
      <c r="H2316" s="32">
        <v>150000</v>
      </c>
      <c r="I2316" s="125"/>
      <c r="J2316" s="126"/>
      <c r="K2316" s="126"/>
      <c r="L2316" s="137"/>
      <c r="M2316" s="137"/>
      <c r="N2316" s="126"/>
      <c r="O2316" s="125"/>
      <c r="P2316" s="125"/>
      <c r="Q2316" s="137"/>
      <c r="R2316" s="137"/>
      <c r="S2316" s="137"/>
      <c r="T2316" s="137"/>
    </row>
    <row r="2317" spans="1:20" ht="15.6" customHeight="1" x14ac:dyDescent="0.25">
      <c r="A2317" s="153">
        <v>20</v>
      </c>
      <c r="B2317" s="128" t="s">
        <v>3008</v>
      </c>
      <c r="C2317" s="154" t="s">
        <v>2925</v>
      </c>
      <c r="D2317" s="155" t="s">
        <v>1848</v>
      </c>
      <c r="E2317" s="211">
        <v>150000</v>
      </c>
      <c r="F2317" s="153"/>
      <c r="G2317" s="136" t="s">
        <v>2564</v>
      </c>
      <c r="H2317" s="32">
        <v>150000</v>
      </c>
      <c r="I2317" s="125"/>
      <c r="J2317" s="126"/>
      <c r="K2317" s="126"/>
      <c r="L2317" s="137"/>
      <c r="M2317" s="137"/>
      <c r="N2317" s="126"/>
      <c r="O2317" s="125"/>
      <c r="P2317" s="125"/>
      <c r="Q2317" s="137"/>
      <c r="R2317" s="137"/>
      <c r="S2317" s="137"/>
      <c r="T2317" s="137"/>
    </row>
    <row r="2318" spans="1:20" ht="15.6" customHeight="1" x14ac:dyDescent="0.25">
      <c r="A2318" s="153">
        <v>21</v>
      </c>
      <c r="B2318" s="128" t="s">
        <v>3009</v>
      </c>
      <c r="C2318" s="154" t="s">
        <v>2926</v>
      </c>
      <c r="D2318" s="155" t="s">
        <v>1848</v>
      </c>
      <c r="E2318" s="211">
        <v>150000</v>
      </c>
      <c r="F2318" s="153"/>
      <c r="G2318" s="136" t="s">
        <v>2564</v>
      </c>
      <c r="H2318" s="32">
        <v>150000</v>
      </c>
      <c r="I2318" s="125"/>
      <c r="J2318" s="126"/>
      <c r="K2318" s="126"/>
      <c r="L2318" s="137"/>
      <c r="M2318" s="137"/>
      <c r="N2318" s="126"/>
      <c r="O2318" s="125"/>
      <c r="P2318" s="125"/>
      <c r="Q2318" s="137"/>
      <c r="R2318" s="137"/>
      <c r="S2318" s="137"/>
      <c r="T2318" s="137"/>
    </row>
    <row r="2319" spans="1:20" ht="15.6" customHeight="1" x14ac:dyDescent="0.25">
      <c r="A2319" s="153">
        <v>22</v>
      </c>
      <c r="B2319" s="128" t="s">
        <v>3010</v>
      </c>
      <c r="C2319" s="154" t="s">
        <v>2927</v>
      </c>
      <c r="D2319" s="155" t="s">
        <v>1848</v>
      </c>
      <c r="E2319" s="211">
        <v>150000</v>
      </c>
      <c r="F2319" s="153"/>
      <c r="G2319" s="136" t="s">
        <v>2564</v>
      </c>
      <c r="H2319" s="32">
        <v>150000</v>
      </c>
      <c r="I2319" s="125"/>
      <c r="J2319" s="126"/>
      <c r="K2319" s="126"/>
      <c r="L2319" s="137"/>
      <c r="M2319" s="137"/>
      <c r="N2319" s="126"/>
      <c r="O2319" s="125"/>
      <c r="P2319" s="125"/>
      <c r="Q2319" s="137"/>
      <c r="R2319" s="137"/>
      <c r="S2319" s="137"/>
      <c r="T2319" s="137"/>
    </row>
    <row r="2320" spans="1:20" ht="15.6" customHeight="1" x14ac:dyDescent="0.25">
      <c r="A2320" s="153">
        <v>23</v>
      </c>
      <c r="B2320" s="128" t="s">
        <v>3011</v>
      </c>
      <c r="C2320" s="154" t="s">
        <v>2928</v>
      </c>
      <c r="D2320" s="155" t="s">
        <v>1848</v>
      </c>
      <c r="E2320" s="211">
        <v>150000</v>
      </c>
      <c r="F2320" s="153"/>
      <c r="G2320" s="136" t="s">
        <v>2564</v>
      </c>
      <c r="H2320" s="32">
        <v>150000</v>
      </c>
      <c r="I2320" s="125"/>
      <c r="J2320" s="126"/>
      <c r="K2320" s="126"/>
      <c r="L2320" s="137"/>
      <c r="M2320" s="137"/>
      <c r="N2320" s="126"/>
      <c r="O2320" s="125"/>
      <c r="P2320" s="125"/>
      <c r="Q2320" s="137"/>
      <c r="R2320" s="137"/>
      <c r="S2320" s="137"/>
      <c r="T2320" s="137"/>
    </row>
    <row r="2321" spans="1:20" ht="15.6" customHeight="1" x14ac:dyDescent="0.25">
      <c r="A2321" s="153">
        <v>24</v>
      </c>
      <c r="B2321" s="128" t="s">
        <v>3012</v>
      </c>
      <c r="C2321" s="154" t="s">
        <v>2929</v>
      </c>
      <c r="D2321" s="155" t="s">
        <v>1848</v>
      </c>
      <c r="E2321" s="211">
        <v>150000</v>
      </c>
      <c r="F2321" s="153"/>
      <c r="G2321" s="136" t="s">
        <v>2564</v>
      </c>
      <c r="H2321" s="32">
        <v>150000</v>
      </c>
      <c r="I2321" s="125"/>
      <c r="J2321" s="126"/>
      <c r="K2321" s="126"/>
      <c r="L2321" s="137"/>
      <c r="M2321" s="137"/>
      <c r="N2321" s="126"/>
      <c r="O2321" s="125"/>
      <c r="P2321" s="125"/>
      <c r="Q2321" s="137"/>
      <c r="R2321" s="137"/>
      <c r="S2321" s="137"/>
      <c r="T2321" s="137"/>
    </row>
    <row r="2322" spans="1:20" ht="15.6" customHeight="1" x14ac:dyDescent="0.25">
      <c r="A2322" s="153">
        <v>25</v>
      </c>
      <c r="B2322" s="128" t="s">
        <v>3013</v>
      </c>
      <c r="C2322" s="154" t="s">
        <v>2930</v>
      </c>
      <c r="D2322" s="155" t="s">
        <v>1848</v>
      </c>
      <c r="E2322" s="211">
        <v>150000</v>
      </c>
      <c r="F2322" s="153"/>
      <c r="G2322" s="136" t="s">
        <v>2564</v>
      </c>
      <c r="H2322" s="32">
        <v>150000</v>
      </c>
      <c r="I2322" s="125"/>
      <c r="J2322" s="126"/>
      <c r="K2322" s="126"/>
      <c r="L2322" s="137"/>
      <c r="M2322" s="137"/>
      <c r="N2322" s="126"/>
      <c r="O2322" s="125"/>
      <c r="P2322" s="125"/>
      <c r="Q2322" s="137"/>
      <c r="R2322" s="137"/>
      <c r="S2322" s="137"/>
      <c r="T2322" s="137"/>
    </row>
    <row r="2323" spans="1:20" ht="15.6" customHeight="1" x14ac:dyDescent="0.25">
      <c r="A2323" s="153">
        <v>26</v>
      </c>
      <c r="B2323" s="128" t="s">
        <v>3014</v>
      </c>
      <c r="C2323" s="154" t="s">
        <v>2931</v>
      </c>
      <c r="D2323" s="155" t="s">
        <v>1848</v>
      </c>
      <c r="E2323" s="211">
        <v>1500000</v>
      </c>
      <c r="F2323" s="153" t="s">
        <v>3105</v>
      </c>
      <c r="G2323" s="136" t="s">
        <v>2564</v>
      </c>
      <c r="H2323" s="32">
        <v>1500000</v>
      </c>
      <c r="I2323" s="125"/>
      <c r="J2323" s="126"/>
      <c r="K2323" s="126"/>
      <c r="L2323" s="137"/>
      <c r="M2323" s="137"/>
      <c r="N2323" s="126"/>
      <c r="O2323" s="125"/>
      <c r="P2323" s="125"/>
      <c r="Q2323" s="137"/>
      <c r="R2323" s="137"/>
      <c r="S2323" s="137"/>
      <c r="T2323" s="137"/>
    </row>
    <row r="2324" spans="1:20" ht="15.6" customHeight="1" x14ac:dyDescent="0.25">
      <c r="A2324" s="153">
        <v>27</v>
      </c>
      <c r="B2324" s="128" t="s">
        <v>3015</v>
      </c>
      <c r="C2324" s="154" t="s">
        <v>2932</v>
      </c>
      <c r="D2324" s="155" t="s">
        <v>2576</v>
      </c>
      <c r="E2324" s="211">
        <v>430000</v>
      </c>
      <c r="F2324" s="153"/>
      <c r="G2324" s="136" t="s">
        <v>2564</v>
      </c>
      <c r="H2324" s="32">
        <v>430000</v>
      </c>
      <c r="I2324" s="125"/>
      <c r="J2324" s="126"/>
      <c r="K2324" s="126"/>
      <c r="L2324" s="137"/>
      <c r="M2324" s="137"/>
      <c r="N2324" s="126"/>
      <c r="O2324" s="125"/>
      <c r="P2324" s="125"/>
      <c r="Q2324" s="137"/>
      <c r="R2324" s="137"/>
      <c r="S2324" s="137"/>
      <c r="T2324" s="137"/>
    </row>
    <row r="2325" spans="1:20" ht="15.6" customHeight="1" x14ac:dyDescent="0.25">
      <c r="A2325" s="153">
        <v>28</v>
      </c>
      <c r="B2325" s="128" t="s">
        <v>3016</v>
      </c>
      <c r="C2325" s="154" t="s">
        <v>2933</v>
      </c>
      <c r="D2325" s="155" t="s">
        <v>1848</v>
      </c>
      <c r="E2325" s="211">
        <v>150000</v>
      </c>
      <c r="F2325" s="153"/>
      <c r="G2325" s="136" t="s">
        <v>2564</v>
      </c>
      <c r="H2325" s="32">
        <v>150000</v>
      </c>
      <c r="I2325" s="125"/>
      <c r="J2325" s="126"/>
      <c r="K2325" s="126"/>
      <c r="L2325" s="137"/>
      <c r="M2325" s="137"/>
      <c r="N2325" s="126"/>
      <c r="O2325" s="125"/>
      <c r="P2325" s="125"/>
      <c r="Q2325" s="137"/>
      <c r="R2325" s="137"/>
      <c r="S2325" s="137"/>
      <c r="T2325" s="137"/>
    </row>
    <row r="2326" spans="1:20" ht="15.6" customHeight="1" x14ac:dyDescent="0.25">
      <c r="A2326" s="153">
        <v>29</v>
      </c>
      <c r="B2326" s="128" t="s">
        <v>3017</v>
      </c>
      <c r="C2326" s="154" t="s">
        <v>2503</v>
      </c>
      <c r="D2326" s="155" t="s">
        <v>1848</v>
      </c>
      <c r="E2326" s="211">
        <v>150000</v>
      </c>
      <c r="F2326" s="153"/>
      <c r="G2326" s="136" t="s">
        <v>2564</v>
      </c>
      <c r="H2326" s="32">
        <v>150000</v>
      </c>
      <c r="I2326" s="125"/>
      <c r="J2326" s="126"/>
      <c r="K2326" s="126"/>
      <c r="L2326" s="137"/>
      <c r="M2326" s="137"/>
      <c r="N2326" s="126"/>
      <c r="O2326" s="125"/>
      <c r="P2326" s="125"/>
      <c r="Q2326" s="137"/>
      <c r="R2326" s="137"/>
      <c r="S2326" s="137"/>
      <c r="T2326" s="137"/>
    </row>
    <row r="2327" spans="1:20" ht="15.6" customHeight="1" x14ac:dyDescent="0.25">
      <c r="A2327" s="153">
        <v>30</v>
      </c>
      <c r="B2327" s="128" t="s">
        <v>3018</v>
      </c>
      <c r="C2327" s="154" t="s">
        <v>2934</v>
      </c>
      <c r="D2327" s="155" t="s">
        <v>2576</v>
      </c>
      <c r="E2327" s="211">
        <v>430000</v>
      </c>
      <c r="F2327" s="153"/>
      <c r="G2327" s="136" t="s">
        <v>2564</v>
      </c>
      <c r="H2327" s="32">
        <v>430000</v>
      </c>
      <c r="I2327" s="125"/>
      <c r="J2327" s="126"/>
      <c r="K2327" s="126"/>
      <c r="L2327" s="137"/>
      <c r="M2327" s="137"/>
      <c r="N2327" s="126"/>
      <c r="O2327" s="125"/>
      <c r="P2327" s="125"/>
      <c r="Q2327" s="137"/>
      <c r="R2327" s="137"/>
      <c r="S2327" s="137"/>
      <c r="T2327" s="137"/>
    </row>
    <row r="2328" spans="1:20" ht="15.6" customHeight="1" x14ac:dyDescent="0.25">
      <c r="A2328" s="153">
        <v>31</v>
      </c>
      <c r="B2328" s="128" t="s">
        <v>3019</v>
      </c>
      <c r="C2328" s="154" t="s">
        <v>2935</v>
      </c>
      <c r="D2328" s="155" t="s">
        <v>1848</v>
      </c>
      <c r="E2328" s="211">
        <v>150000</v>
      </c>
      <c r="F2328" s="153"/>
      <c r="G2328" s="136" t="s">
        <v>2564</v>
      </c>
      <c r="H2328" s="32">
        <v>150000</v>
      </c>
      <c r="I2328" s="125"/>
      <c r="J2328" s="126"/>
      <c r="K2328" s="126"/>
      <c r="L2328" s="137"/>
      <c r="M2328" s="137"/>
      <c r="N2328" s="126"/>
      <c r="O2328" s="125"/>
      <c r="P2328" s="125"/>
      <c r="Q2328" s="137"/>
      <c r="R2328" s="137"/>
      <c r="S2328" s="137"/>
      <c r="T2328" s="137"/>
    </row>
    <row r="2329" spans="1:20" ht="15.6" customHeight="1" x14ac:dyDescent="0.25">
      <c r="A2329" s="153">
        <v>32</v>
      </c>
      <c r="B2329" s="128" t="s">
        <v>3020</v>
      </c>
      <c r="C2329" s="154" t="s">
        <v>2936</v>
      </c>
      <c r="D2329" s="155" t="s">
        <v>1848</v>
      </c>
      <c r="E2329" s="211">
        <v>150000</v>
      </c>
      <c r="F2329" s="153"/>
      <c r="G2329" s="136" t="s">
        <v>2564</v>
      </c>
      <c r="H2329" s="32">
        <v>150000</v>
      </c>
      <c r="I2329" s="125"/>
      <c r="J2329" s="126"/>
      <c r="K2329" s="126"/>
      <c r="L2329" s="137"/>
      <c r="M2329" s="137"/>
      <c r="N2329" s="126"/>
      <c r="O2329" s="125"/>
      <c r="P2329" s="125"/>
      <c r="Q2329" s="137"/>
      <c r="R2329" s="137"/>
      <c r="S2329" s="137"/>
      <c r="T2329" s="137"/>
    </row>
    <row r="2330" spans="1:20" ht="15.6" customHeight="1" x14ac:dyDescent="0.25">
      <c r="A2330" s="153">
        <v>33</v>
      </c>
      <c r="B2330" s="128" t="s">
        <v>3021</v>
      </c>
      <c r="C2330" s="154" t="s">
        <v>2937</v>
      </c>
      <c r="D2330" s="155" t="s">
        <v>1848</v>
      </c>
      <c r="E2330" s="211">
        <v>150000</v>
      </c>
      <c r="F2330" s="153"/>
      <c r="G2330" s="136" t="s">
        <v>2564</v>
      </c>
      <c r="H2330" s="32">
        <v>150000</v>
      </c>
      <c r="I2330" s="125"/>
      <c r="J2330" s="126"/>
      <c r="K2330" s="126"/>
      <c r="L2330" s="137"/>
      <c r="M2330" s="137"/>
      <c r="N2330" s="126"/>
      <c r="O2330" s="125"/>
      <c r="P2330" s="125"/>
      <c r="Q2330" s="137"/>
      <c r="R2330" s="137"/>
      <c r="S2330" s="137"/>
      <c r="T2330" s="137"/>
    </row>
    <row r="2331" spans="1:20" ht="15.6" customHeight="1" x14ac:dyDescent="0.25">
      <c r="A2331" s="153">
        <v>34</v>
      </c>
      <c r="B2331" s="128" t="s">
        <v>3022</v>
      </c>
      <c r="C2331" s="154" t="s">
        <v>2938</v>
      </c>
      <c r="D2331" s="155" t="s">
        <v>1848</v>
      </c>
      <c r="E2331" s="211">
        <v>150000</v>
      </c>
      <c r="F2331" s="153"/>
      <c r="G2331" s="136" t="s">
        <v>2564</v>
      </c>
      <c r="H2331" s="32">
        <v>150000</v>
      </c>
      <c r="I2331" s="125"/>
      <c r="J2331" s="126"/>
      <c r="K2331" s="126"/>
      <c r="L2331" s="137"/>
      <c r="M2331" s="137"/>
      <c r="N2331" s="126"/>
      <c r="O2331" s="125"/>
      <c r="P2331" s="125"/>
      <c r="Q2331" s="137"/>
      <c r="R2331" s="137"/>
      <c r="S2331" s="137"/>
      <c r="T2331" s="137"/>
    </row>
    <row r="2332" spans="1:20" ht="15.6" customHeight="1" x14ac:dyDescent="0.25">
      <c r="A2332" s="153">
        <v>35</v>
      </c>
      <c r="B2332" s="128" t="s">
        <v>3023</v>
      </c>
      <c r="C2332" s="154" t="s">
        <v>2939</v>
      </c>
      <c r="D2332" s="155" t="s">
        <v>1848</v>
      </c>
      <c r="E2332" s="211">
        <v>150000</v>
      </c>
      <c r="F2332" s="153"/>
      <c r="G2332" s="136" t="s">
        <v>2564</v>
      </c>
      <c r="H2332" s="32">
        <v>150000</v>
      </c>
      <c r="I2332" s="125"/>
      <c r="J2332" s="126"/>
      <c r="K2332" s="126"/>
      <c r="L2332" s="137"/>
      <c r="M2332" s="137"/>
      <c r="N2332" s="126"/>
      <c r="O2332" s="125"/>
      <c r="P2332" s="125"/>
      <c r="Q2332" s="137"/>
      <c r="R2332" s="137"/>
      <c r="S2332" s="137"/>
      <c r="T2332" s="137"/>
    </row>
    <row r="2333" spans="1:20" ht="15.6" customHeight="1" x14ac:dyDescent="0.25">
      <c r="A2333" s="153">
        <v>36</v>
      </c>
      <c r="B2333" s="128" t="s">
        <v>3024</v>
      </c>
      <c r="C2333" s="154" t="s">
        <v>2940</v>
      </c>
      <c r="D2333" s="155" t="s">
        <v>1848</v>
      </c>
      <c r="E2333" s="211">
        <v>150000</v>
      </c>
      <c r="F2333" s="153"/>
      <c r="G2333" s="136" t="s">
        <v>2564</v>
      </c>
      <c r="H2333" s="32">
        <v>150000</v>
      </c>
      <c r="I2333" s="125"/>
      <c r="J2333" s="126"/>
      <c r="K2333" s="126"/>
      <c r="L2333" s="137"/>
      <c r="M2333" s="137"/>
      <c r="N2333" s="126"/>
      <c r="O2333" s="125"/>
      <c r="P2333" s="125"/>
      <c r="Q2333" s="137"/>
      <c r="R2333" s="137"/>
      <c r="S2333" s="137"/>
      <c r="T2333" s="137"/>
    </row>
    <row r="2334" spans="1:20" ht="15.6" customHeight="1" x14ac:dyDescent="0.25">
      <c r="A2334" s="153">
        <v>37</v>
      </c>
      <c r="B2334" s="128" t="s">
        <v>3025</v>
      </c>
      <c r="C2334" s="154" t="s">
        <v>2941</v>
      </c>
      <c r="D2334" s="155" t="s">
        <v>1848</v>
      </c>
      <c r="E2334" s="211">
        <v>150000</v>
      </c>
      <c r="F2334" s="153"/>
      <c r="G2334" s="136" t="s">
        <v>2564</v>
      </c>
      <c r="H2334" s="32">
        <v>150000</v>
      </c>
      <c r="I2334" s="125"/>
      <c r="J2334" s="126"/>
      <c r="K2334" s="126"/>
      <c r="L2334" s="137"/>
      <c r="M2334" s="137"/>
      <c r="N2334" s="126"/>
      <c r="O2334" s="125"/>
      <c r="P2334" s="125"/>
      <c r="Q2334" s="137"/>
      <c r="R2334" s="137"/>
      <c r="S2334" s="137"/>
      <c r="T2334" s="137"/>
    </row>
    <row r="2335" spans="1:20" ht="15.6" customHeight="1" x14ac:dyDescent="0.25">
      <c r="A2335" s="153">
        <v>38</v>
      </c>
      <c r="B2335" s="128" t="s">
        <v>3026</v>
      </c>
      <c r="C2335" s="154" t="s">
        <v>2942</v>
      </c>
      <c r="D2335" s="155" t="s">
        <v>1848</v>
      </c>
      <c r="E2335" s="211">
        <v>150000</v>
      </c>
      <c r="F2335" s="153"/>
      <c r="G2335" s="136" t="s">
        <v>2564</v>
      </c>
      <c r="H2335" s="32">
        <v>150000</v>
      </c>
      <c r="I2335" s="125"/>
      <c r="J2335" s="126"/>
      <c r="K2335" s="126"/>
      <c r="L2335" s="137"/>
      <c r="M2335" s="137"/>
      <c r="N2335" s="126"/>
      <c r="O2335" s="125"/>
      <c r="P2335" s="125"/>
      <c r="Q2335" s="137"/>
      <c r="R2335" s="137"/>
      <c r="S2335" s="137"/>
      <c r="T2335" s="137"/>
    </row>
    <row r="2336" spans="1:20" ht="15.6" customHeight="1" x14ac:dyDescent="0.25">
      <c r="A2336" s="153">
        <v>39</v>
      </c>
      <c r="B2336" s="128" t="s">
        <v>3027</v>
      </c>
      <c r="C2336" s="154" t="s">
        <v>2943</v>
      </c>
      <c r="D2336" s="155" t="s">
        <v>1848</v>
      </c>
      <c r="E2336" s="211">
        <v>150000</v>
      </c>
      <c r="F2336" s="153"/>
      <c r="G2336" s="136" t="s">
        <v>2564</v>
      </c>
      <c r="H2336" s="32">
        <v>150000</v>
      </c>
      <c r="I2336" s="125"/>
      <c r="J2336" s="126"/>
      <c r="K2336" s="126"/>
      <c r="L2336" s="137"/>
      <c r="M2336" s="137"/>
      <c r="N2336" s="126"/>
      <c r="O2336" s="125"/>
      <c r="P2336" s="125"/>
      <c r="Q2336" s="137"/>
      <c r="R2336" s="137"/>
      <c r="S2336" s="137"/>
      <c r="T2336" s="137"/>
    </row>
    <row r="2337" spans="1:20" ht="14.45" customHeight="1" x14ac:dyDescent="0.25">
      <c r="A2337" s="153">
        <v>40</v>
      </c>
      <c r="B2337" s="128" t="s">
        <v>3028</v>
      </c>
      <c r="C2337" s="154" t="s">
        <v>2944</v>
      </c>
      <c r="D2337" s="155" t="s">
        <v>1848</v>
      </c>
      <c r="E2337" s="211">
        <v>150000</v>
      </c>
      <c r="F2337" s="153"/>
      <c r="G2337" s="136" t="s">
        <v>2564</v>
      </c>
      <c r="H2337" s="32">
        <v>150000</v>
      </c>
      <c r="I2337" s="125"/>
      <c r="J2337" s="126"/>
      <c r="K2337" s="126"/>
      <c r="L2337" s="137"/>
      <c r="M2337" s="137"/>
      <c r="N2337" s="126"/>
      <c r="O2337" s="125"/>
      <c r="P2337" s="125"/>
      <c r="Q2337" s="137"/>
      <c r="R2337" s="137"/>
      <c r="S2337" s="137"/>
      <c r="T2337" s="137"/>
    </row>
    <row r="2338" spans="1:20" ht="14.45" customHeight="1" x14ac:dyDescent="0.25">
      <c r="A2338" s="153">
        <v>41</v>
      </c>
      <c r="B2338" s="128" t="s">
        <v>3029</v>
      </c>
      <c r="C2338" s="154" t="s">
        <v>2945</v>
      </c>
      <c r="D2338" s="155" t="s">
        <v>1848</v>
      </c>
      <c r="E2338" s="211">
        <v>150000</v>
      </c>
      <c r="F2338" s="153"/>
      <c r="G2338" s="136" t="s">
        <v>2564</v>
      </c>
      <c r="H2338" s="32">
        <v>150000</v>
      </c>
      <c r="I2338" s="125"/>
      <c r="J2338" s="126"/>
      <c r="K2338" s="126"/>
      <c r="L2338" s="137"/>
      <c r="M2338" s="137"/>
      <c r="N2338" s="126"/>
      <c r="O2338" s="125"/>
      <c r="P2338" s="125"/>
      <c r="Q2338" s="137"/>
      <c r="R2338" s="137"/>
      <c r="S2338" s="137"/>
      <c r="T2338" s="137"/>
    </row>
    <row r="2339" spans="1:20" ht="15.6" customHeight="1" x14ac:dyDescent="0.25">
      <c r="A2339" s="153">
        <v>42</v>
      </c>
      <c r="B2339" s="128" t="s">
        <v>3030</v>
      </c>
      <c r="C2339" s="154" t="s">
        <v>2946</v>
      </c>
      <c r="D2339" s="155" t="s">
        <v>1848</v>
      </c>
      <c r="E2339" s="211">
        <v>150000</v>
      </c>
      <c r="F2339" s="153"/>
      <c r="G2339" s="136" t="s">
        <v>2564</v>
      </c>
      <c r="H2339" s="32">
        <v>150000</v>
      </c>
      <c r="I2339" s="125"/>
      <c r="J2339" s="126"/>
      <c r="K2339" s="126"/>
      <c r="L2339" s="137"/>
      <c r="M2339" s="137"/>
      <c r="N2339" s="126"/>
      <c r="O2339" s="125"/>
      <c r="P2339" s="125"/>
      <c r="Q2339" s="137"/>
      <c r="R2339" s="137"/>
      <c r="S2339" s="137"/>
      <c r="T2339" s="137"/>
    </row>
    <row r="2340" spans="1:20" ht="15.6" customHeight="1" x14ac:dyDescent="0.25">
      <c r="A2340" s="153">
        <v>43</v>
      </c>
      <c r="B2340" s="128" t="s">
        <v>3031</v>
      </c>
      <c r="C2340" s="154" t="s">
        <v>2947</v>
      </c>
      <c r="D2340" s="155" t="s">
        <v>2576</v>
      </c>
      <c r="E2340" s="211">
        <v>430000</v>
      </c>
      <c r="F2340" s="153"/>
      <c r="G2340" s="136" t="s">
        <v>2564</v>
      </c>
      <c r="H2340" s="32">
        <v>430000</v>
      </c>
      <c r="I2340" s="125"/>
      <c r="J2340" s="126"/>
      <c r="K2340" s="126"/>
      <c r="L2340" s="137"/>
      <c r="M2340" s="137"/>
      <c r="N2340" s="126"/>
      <c r="O2340" s="125"/>
      <c r="P2340" s="125"/>
      <c r="Q2340" s="137"/>
      <c r="R2340" s="137"/>
      <c r="S2340" s="137"/>
      <c r="T2340" s="137"/>
    </row>
    <row r="2341" spans="1:20" ht="15.6" customHeight="1" x14ac:dyDescent="0.25">
      <c r="A2341" s="153">
        <v>44</v>
      </c>
      <c r="B2341" s="128" t="s">
        <v>3032</v>
      </c>
      <c r="C2341" s="154" t="s">
        <v>2948</v>
      </c>
      <c r="D2341" s="155" t="s">
        <v>1848</v>
      </c>
      <c r="E2341" s="211">
        <v>150000</v>
      </c>
      <c r="F2341" s="153"/>
      <c r="G2341" s="136" t="s">
        <v>2564</v>
      </c>
      <c r="H2341" s="32">
        <v>150000</v>
      </c>
      <c r="I2341" s="125"/>
      <c r="J2341" s="126"/>
      <c r="K2341" s="126"/>
      <c r="L2341" s="137"/>
      <c r="M2341" s="137"/>
      <c r="N2341" s="126"/>
      <c r="O2341" s="125"/>
      <c r="P2341" s="125"/>
      <c r="Q2341" s="137"/>
      <c r="R2341" s="137"/>
      <c r="S2341" s="137"/>
      <c r="T2341" s="137"/>
    </row>
    <row r="2342" spans="1:20" ht="15.6" customHeight="1" x14ac:dyDescent="0.25">
      <c r="A2342" s="153">
        <v>45</v>
      </c>
      <c r="B2342" s="128" t="s">
        <v>3033</v>
      </c>
      <c r="C2342" s="154" t="s">
        <v>2949</v>
      </c>
      <c r="D2342" s="155" t="s">
        <v>1848</v>
      </c>
      <c r="E2342" s="211">
        <v>150000</v>
      </c>
      <c r="F2342" s="153"/>
      <c r="G2342" s="136" t="s">
        <v>2564</v>
      </c>
      <c r="H2342" s="32">
        <v>150000</v>
      </c>
      <c r="I2342" s="125"/>
      <c r="J2342" s="126"/>
      <c r="K2342" s="126"/>
      <c r="L2342" s="137"/>
      <c r="M2342" s="137"/>
      <c r="N2342" s="126"/>
      <c r="O2342" s="125"/>
      <c r="P2342" s="125"/>
      <c r="Q2342" s="137"/>
      <c r="R2342" s="137"/>
      <c r="S2342" s="137"/>
      <c r="T2342" s="137"/>
    </row>
    <row r="2343" spans="1:20" ht="15.6" customHeight="1" x14ac:dyDescent="0.25">
      <c r="A2343" s="153">
        <v>46</v>
      </c>
      <c r="B2343" s="128" t="s">
        <v>3034</v>
      </c>
      <c r="C2343" s="154" t="s">
        <v>2950</v>
      </c>
      <c r="D2343" s="155" t="s">
        <v>1848</v>
      </c>
      <c r="E2343" s="211">
        <v>150000</v>
      </c>
      <c r="F2343" s="153"/>
      <c r="G2343" s="136" t="s">
        <v>2564</v>
      </c>
      <c r="H2343" s="32">
        <v>150000</v>
      </c>
      <c r="I2343" s="125"/>
      <c r="J2343" s="126"/>
      <c r="K2343" s="126"/>
      <c r="L2343" s="137"/>
      <c r="M2343" s="137"/>
      <c r="N2343" s="126"/>
      <c r="O2343" s="125"/>
      <c r="P2343" s="125"/>
      <c r="Q2343" s="137"/>
      <c r="R2343" s="137"/>
      <c r="S2343" s="137"/>
      <c r="T2343" s="137"/>
    </row>
    <row r="2344" spans="1:20" ht="15.6" customHeight="1" x14ac:dyDescent="0.25">
      <c r="A2344" s="153">
        <v>47</v>
      </c>
      <c r="B2344" s="128" t="s">
        <v>3035</v>
      </c>
      <c r="C2344" s="154" t="s">
        <v>2951</v>
      </c>
      <c r="D2344" s="155" t="s">
        <v>1848</v>
      </c>
      <c r="E2344" s="211">
        <v>150000</v>
      </c>
      <c r="F2344" s="153"/>
      <c r="G2344" s="136" t="s">
        <v>2564</v>
      </c>
      <c r="H2344" s="32">
        <v>150000</v>
      </c>
      <c r="I2344" s="125"/>
      <c r="J2344" s="126"/>
      <c r="K2344" s="126"/>
      <c r="L2344" s="137"/>
      <c r="M2344" s="137"/>
      <c r="N2344" s="126"/>
      <c r="O2344" s="125"/>
      <c r="P2344" s="125"/>
      <c r="Q2344" s="137"/>
      <c r="R2344" s="137"/>
      <c r="S2344" s="137"/>
      <c r="T2344" s="137"/>
    </row>
    <row r="2345" spans="1:20" ht="15.6" customHeight="1" x14ac:dyDescent="0.25">
      <c r="A2345" s="153">
        <v>48</v>
      </c>
      <c r="B2345" s="128" t="s">
        <v>3036</v>
      </c>
      <c r="C2345" s="154" t="s">
        <v>2952</v>
      </c>
      <c r="D2345" s="155" t="s">
        <v>1848</v>
      </c>
      <c r="E2345" s="211">
        <v>150000</v>
      </c>
      <c r="F2345" s="153"/>
      <c r="G2345" s="136" t="s">
        <v>2564</v>
      </c>
      <c r="H2345" s="32">
        <v>150000</v>
      </c>
      <c r="I2345" s="125"/>
      <c r="J2345" s="126"/>
      <c r="K2345" s="126"/>
      <c r="L2345" s="137"/>
      <c r="M2345" s="137"/>
      <c r="N2345" s="126"/>
      <c r="O2345" s="125"/>
      <c r="P2345" s="125"/>
      <c r="Q2345" s="137"/>
      <c r="R2345" s="137"/>
      <c r="S2345" s="137"/>
      <c r="T2345" s="137"/>
    </row>
    <row r="2346" spans="1:20" ht="15.6" customHeight="1" x14ac:dyDescent="0.25">
      <c r="A2346" s="153">
        <v>49</v>
      </c>
      <c r="B2346" s="128" t="s">
        <v>3037</v>
      </c>
      <c r="C2346" s="154" t="s">
        <v>2953</v>
      </c>
      <c r="D2346" s="155" t="s">
        <v>1848</v>
      </c>
      <c r="E2346" s="211">
        <v>150000</v>
      </c>
      <c r="F2346" s="153"/>
      <c r="G2346" s="136" t="s">
        <v>2564</v>
      </c>
      <c r="H2346" s="32">
        <v>150000</v>
      </c>
      <c r="I2346" s="125"/>
      <c r="J2346" s="126"/>
      <c r="K2346" s="126"/>
      <c r="L2346" s="137"/>
      <c r="M2346" s="137"/>
      <c r="N2346" s="126"/>
      <c r="O2346" s="125"/>
      <c r="P2346" s="125"/>
      <c r="Q2346" s="137"/>
      <c r="R2346" s="137"/>
      <c r="S2346" s="137"/>
      <c r="T2346" s="137"/>
    </row>
    <row r="2347" spans="1:20" ht="15.6" customHeight="1" x14ac:dyDescent="0.25">
      <c r="A2347" s="153">
        <v>50</v>
      </c>
      <c r="B2347" s="128" t="s">
        <v>3038</v>
      </c>
      <c r="C2347" s="154" t="s">
        <v>2954</v>
      </c>
      <c r="D2347" s="155" t="s">
        <v>1848</v>
      </c>
      <c r="E2347" s="211">
        <v>150000</v>
      </c>
      <c r="F2347" s="153"/>
      <c r="G2347" s="136" t="s">
        <v>2564</v>
      </c>
      <c r="H2347" s="32">
        <v>150000</v>
      </c>
      <c r="I2347" s="125"/>
      <c r="J2347" s="126"/>
      <c r="K2347" s="126"/>
      <c r="L2347" s="137"/>
      <c r="M2347" s="137"/>
      <c r="N2347" s="126"/>
      <c r="O2347" s="125"/>
      <c r="P2347" s="125"/>
      <c r="Q2347" s="137"/>
      <c r="R2347" s="137"/>
      <c r="S2347" s="137"/>
      <c r="T2347" s="137"/>
    </row>
    <row r="2348" spans="1:20" ht="15.6" customHeight="1" x14ac:dyDescent="0.25">
      <c r="A2348" s="153">
        <v>51</v>
      </c>
      <c r="B2348" s="128" t="s">
        <v>3039</v>
      </c>
      <c r="C2348" s="154" t="s">
        <v>2955</v>
      </c>
      <c r="D2348" s="155" t="s">
        <v>1848</v>
      </c>
      <c r="E2348" s="211">
        <v>150000</v>
      </c>
      <c r="F2348" s="153"/>
      <c r="G2348" s="136" t="s">
        <v>2564</v>
      </c>
      <c r="H2348" s="32">
        <v>150000</v>
      </c>
      <c r="I2348" s="125"/>
      <c r="J2348" s="126"/>
      <c r="K2348" s="126"/>
      <c r="L2348" s="137"/>
      <c r="M2348" s="137"/>
      <c r="N2348" s="126"/>
      <c r="O2348" s="125"/>
      <c r="P2348" s="125"/>
      <c r="Q2348" s="137"/>
      <c r="R2348" s="137"/>
      <c r="S2348" s="137"/>
      <c r="T2348" s="137"/>
    </row>
    <row r="2349" spans="1:20" ht="15.6" customHeight="1" x14ac:dyDescent="0.25">
      <c r="A2349" s="153">
        <v>52</v>
      </c>
      <c r="B2349" s="128" t="s">
        <v>3040</v>
      </c>
      <c r="C2349" s="154" t="s">
        <v>2956</v>
      </c>
      <c r="D2349" s="155" t="s">
        <v>1848</v>
      </c>
      <c r="E2349" s="211">
        <v>150000</v>
      </c>
      <c r="F2349" s="153"/>
      <c r="G2349" s="136" t="s">
        <v>2564</v>
      </c>
      <c r="H2349" s="32">
        <v>150000</v>
      </c>
      <c r="I2349" s="125"/>
      <c r="J2349" s="126"/>
      <c r="K2349" s="126"/>
      <c r="L2349" s="137"/>
      <c r="M2349" s="137"/>
      <c r="N2349" s="126"/>
      <c r="O2349" s="125"/>
      <c r="P2349" s="125"/>
      <c r="Q2349" s="137"/>
      <c r="R2349" s="137"/>
      <c r="S2349" s="137"/>
      <c r="T2349" s="137"/>
    </row>
    <row r="2350" spans="1:20" ht="15.6" customHeight="1" x14ac:dyDescent="0.25">
      <c r="A2350" s="153">
        <v>53</v>
      </c>
      <c r="B2350" s="128" t="s">
        <v>3041</v>
      </c>
      <c r="C2350" s="154" t="s">
        <v>2957</v>
      </c>
      <c r="D2350" s="155" t="s">
        <v>1848</v>
      </c>
      <c r="E2350" s="211">
        <v>150000</v>
      </c>
      <c r="F2350" s="153"/>
      <c r="G2350" s="136" t="s">
        <v>2564</v>
      </c>
      <c r="H2350" s="32">
        <v>150000</v>
      </c>
      <c r="I2350" s="125"/>
      <c r="J2350" s="126"/>
      <c r="K2350" s="126"/>
      <c r="L2350" s="137"/>
      <c r="M2350" s="137"/>
      <c r="N2350" s="126"/>
      <c r="O2350" s="125"/>
      <c r="P2350" s="125"/>
      <c r="Q2350" s="137"/>
      <c r="R2350" s="137"/>
      <c r="S2350" s="137"/>
      <c r="T2350" s="137"/>
    </row>
    <row r="2351" spans="1:20" ht="15.6" customHeight="1" x14ac:dyDescent="0.25">
      <c r="A2351" s="153">
        <v>54</v>
      </c>
      <c r="B2351" s="128" t="s">
        <v>3042</v>
      </c>
      <c r="C2351" s="154" t="s">
        <v>2958</v>
      </c>
      <c r="D2351" s="155" t="s">
        <v>1848</v>
      </c>
      <c r="E2351" s="211">
        <v>150000</v>
      </c>
      <c r="F2351" s="153"/>
      <c r="G2351" s="136" t="s">
        <v>2564</v>
      </c>
      <c r="H2351" s="32">
        <v>150000</v>
      </c>
      <c r="I2351" s="125"/>
      <c r="J2351" s="126"/>
      <c r="K2351" s="126"/>
      <c r="L2351" s="137"/>
      <c r="M2351" s="137"/>
      <c r="N2351" s="126"/>
      <c r="O2351" s="125"/>
      <c r="P2351" s="125"/>
      <c r="Q2351" s="137"/>
      <c r="R2351" s="137"/>
      <c r="S2351" s="137"/>
      <c r="T2351" s="137"/>
    </row>
    <row r="2352" spans="1:20" ht="15.6" customHeight="1" x14ac:dyDescent="0.25">
      <c r="A2352" s="153">
        <v>55</v>
      </c>
      <c r="B2352" s="128" t="s">
        <v>3043</v>
      </c>
      <c r="C2352" s="154" t="s">
        <v>2959</v>
      </c>
      <c r="D2352" s="155" t="s">
        <v>1848</v>
      </c>
      <c r="E2352" s="211">
        <v>150000</v>
      </c>
      <c r="F2352" s="153"/>
      <c r="G2352" s="136" t="s">
        <v>2564</v>
      </c>
      <c r="H2352" s="32">
        <v>150000</v>
      </c>
      <c r="I2352" s="125"/>
      <c r="J2352" s="126"/>
      <c r="K2352" s="126"/>
      <c r="L2352" s="137"/>
      <c r="M2352" s="137"/>
      <c r="N2352" s="126"/>
      <c r="O2352" s="125"/>
      <c r="P2352" s="125"/>
      <c r="Q2352" s="137"/>
      <c r="R2352" s="137"/>
      <c r="S2352" s="137"/>
      <c r="T2352" s="137"/>
    </row>
    <row r="2353" spans="1:20" ht="15.6" customHeight="1" x14ac:dyDescent="0.25">
      <c r="A2353" s="153">
        <v>56</v>
      </c>
      <c r="B2353" s="128" t="s">
        <v>3044</v>
      </c>
      <c r="C2353" s="154" t="s">
        <v>2960</v>
      </c>
      <c r="D2353" s="155" t="s">
        <v>2576</v>
      </c>
      <c r="E2353" s="211">
        <v>430000</v>
      </c>
      <c r="F2353" s="153"/>
      <c r="G2353" s="136" t="s">
        <v>2564</v>
      </c>
      <c r="H2353" s="32">
        <v>430000</v>
      </c>
      <c r="I2353" s="125"/>
      <c r="J2353" s="126"/>
      <c r="K2353" s="126"/>
      <c r="L2353" s="137"/>
      <c r="M2353" s="137"/>
      <c r="N2353" s="126"/>
      <c r="O2353" s="125"/>
      <c r="P2353" s="125"/>
      <c r="Q2353" s="137"/>
      <c r="R2353" s="137"/>
      <c r="S2353" s="137"/>
      <c r="T2353" s="137"/>
    </row>
    <row r="2354" spans="1:20" ht="15.6" customHeight="1" x14ac:dyDescent="0.25">
      <c r="A2354" s="153">
        <v>57</v>
      </c>
      <c r="B2354" s="128" t="s">
        <v>3045</v>
      </c>
      <c r="C2354" s="154" t="s">
        <v>2961</v>
      </c>
      <c r="D2354" s="155" t="s">
        <v>1848</v>
      </c>
      <c r="E2354" s="211">
        <v>150000</v>
      </c>
      <c r="F2354" s="153"/>
      <c r="G2354" s="136" t="s">
        <v>2564</v>
      </c>
      <c r="H2354" s="32">
        <v>150000</v>
      </c>
      <c r="I2354" s="125"/>
      <c r="J2354" s="126"/>
      <c r="K2354" s="126"/>
      <c r="L2354" s="137"/>
      <c r="M2354" s="137"/>
      <c r="N2354" s="126"/>
      <c r="O2354" s="125"/>
      <c r="P2354" s="125"/>
      <c r="Q2354" s="137"/>
      <c r="R2354" s="137"/>
      <c r="S2354" s="137"/>
      <c r="T2354" s="137"/>
    </row>
    <row r="2355" spans="1:20" ht="15.6" customHeight="1" x14ac:dyDescent="0.25">
      <c r="A2355" s="153">
        <v>58</v>
      </c>
      <c r="B2355" s="128" t="s">
        <v>3046</v>
      </c>
      <c r="C2355" s="154" t="s">
        <v>2962</v>
      </c>
      <c r="D2355" s="155" t="s">
        <v>1848</v>
      </c>
      <c r="E2355" s="211">
        <v>150000</v>
      </c>
      <c r="F2355" s="153"/>
      <c r="G2355" s="136" t="s">
        <v>2564</v>
      </c>
      <c r="H2355" s="32">
        <v>150000</v>
      </c>
      <c r="I2355" s="125"/>
      <c r="J2355" s="126"/>
      <c r="K2355" s="126"/>
      <c r="L2355" s="137"/>
      <c r="M2355" s="137"/>
      <c r="N2355" s="126"/>
      <c r="O2355" s="125"/>
      <c r="P2355" s="125"/>
      <c r="Q2355" s="137"/>
      <c r="R2355" s="137"/>
      <c r="S2355" s="137"/>
      <c r="T2355" s="137"/>
    </row>
    <row r="2356" spans="1:20" ht="15.6" customHeight="1" x14ac:dyDescent="0.25">
      <c r="A2356" s="153">
        <v>59</v>
      </c>
      <c r="B2356" s="128" t="s">
        <v>3047</v>
      </c>
      <c r="C2356" s="154" t="s">
        <v>2963</v>
      </c>
      <c r="D2356" s="155" t="s">
        <v>1848</v>
      </c>
      <c r="E2356" s="211">
        <v>150000</v>
      </c>
      <c r="F2356" s="153"/>
      <c r="G2356" s="136" t="s">
        <v>2564</v>
      </c>
      <c r="H2356" s="32">
        <v>150000</v>
      </c>
      <c r="I2356" s="125"/>
      <c r="J2356" s="126"/>
      <c r="K2356" s="126"/>
      <c r="L2356" s="137"/>
      <c r="M2356" s="137"/>
      <c r="N2356" s="126"/>
      <c r="O2356" s="125"/>
      <c r="P2356" s="125"/>
      <c r="Q2356" s="137"/>
      <c r="R2356" s="137"/>
      <c r="S2356" s="137"/>
      <c r="T2356" s="137"/>
    </row>
    <row r="2357" spans="1:20" ht="15.6" customHeight="1" x14ac:dyDescent="0.25">
      <c r="A2357" s="153">
        <v>60</v>
      </c>
      <c r="B2357" s="128" t="s">
        <v>3048</v>
      </c>
      <c r="C2357" s="154" t="s">
        <v>2964</v>
      </c>
      <c r="D2357" s="155" t="s">
        <v>1848</v>
      </c>
      <c r="E2357" s="211">
        <v>150000</v>
      </c>
      <c r="F2357" s="153"/>
      <c r="G2357" s="136" t="s">
        <v>2564</v>
      </c>
      <c r="H2357" s="32">
        <v>150000</v>
      </c>
      <c r="I2357" s="125"/>
      <c r="J2357" s="126"/>
      <c r="K2357" s="126"/>
      <c r="L2357" s="137"/>
      <c r="M2357" s="137"/>
      <c r="N2357" s="126"/>
      <c r="O2357" s="125"/>
      <c r="P2357" s="125"/>
      <c r="Q2357" s="137"/>
      <c r="R2357" s="137"/>
      <c r="S2357" s="137"/>
      <c r="T2357" s="137"/>
    </row>
    <row r="2358" spans="1:20" ht="15.6" customHeight="1" x14ac:dyDescent="0.25">
      <c r="A2358" s="153">
        <v>61</v>
      </c>
      <c r="B2358" s="128" t="s">
        <v>3049</v>
      </c>
      <c r="C2358" s="154" t="s">
        <v>2965</v>
      </c>
      <c r="D2358" s="116" t="s">
        <v>2966</v>
      </c>
      <c r="E2358" s="211">
        <v>930000</v>
      </c>
      <c r="F2358" s="153"/>
      <c r="G2358" s="136" t="s">
        <v>2564</v>
      </c>
      <c r="H2358" s="32">
        <v>930000</v>
      </c>
      <c r="I2358" s="125"/>
      <c r="J2358" s="126"/>
      <c r="K2358" s="126"/>
      <c r="L2358" s="137"/>
      <c r="M2358" s="137"/>
      <c r="N2358" s="126"/>
      <c r="O2358" s="125"/>
      <c r="P2358" s="125"/>
      <c r="Q2358" s="137"/>
      <c r="R2358" s="137"/>
      <c r="S2358" s="137"/>
      <c r="T2358" s="137"/>
    </row>
    <row r="2359" spans="1:20" ht="15.6" customHeight="1" x14ac:dyDescent="0.25">
      <c r="A2359" s="153">
        <v>62</v>
      </c>
      <c r="B2359" s="128" t="s">
        <v>3050</v>
      </c>
      <c r="C2359" s="154" t="s">
        <v>2967</v>
      </c>
      <c r="D2359" s="155" t="s">
        <v>1848</v>
      </c>
      <c r="E2359" s="211">
        <v>150000</v>
      </c>
      <c r="F2359" s="153"/>
      <c r="G2359" s="32">
        <v>150000</v>
      </c>
      <c r="H2359" s="142">
        <f>SUM(H2313:H2358)</f>
        <v>10150000</v>
      </c>
      <c r="I2359" s="125"/>
      <c r="J2359" s="126"/>
      <c r="K2359" s="126"/>
      <c r="L2359" s="137"/>
      <c r="M2359" s="137"/>
      <c r="N2359" s="126"/>
      <c r="O2359" s="125"/>
      <c r="P2359" s="125"/>
      <c r="Q2359" s="137"/>
      <c r="R2359" s="137"/>
      <c r="S2359" s="137"/>
      <c r="T2359" s="137"/>
    </row>
    <row r="2360" spans="1:20" ht="15.6" customHeight="1" x14ac:dyDescent="0.25">
      <c r="A2360" s="153">
        <v>63</v>
      </c>
      <c r="B2360" s="128" t="s">
        <v>3051</v>
      </c>
      <c r="C2360" s="154" t="s">
        <v>2968</v>
      </c>
      <c r="D2360" s="155" t="s">
        <v>1848</v>
      </c>
      <c r="E2360" s="211">
        <v>150000</v>
      </c>
      <c r="F2360" s="153"/>
      <c r="G2360" s="32">
        <v>150000</v>
      </c>
      <c r="H2360" s="125"/>
      <c r="I2360" s="125"/>
      <c r="J2360" s="126"/>
      <c r="K2360" s="126"/>
      <c r="L2360" s="137"/>
      <c r="M2360" s="137"/>
      <c r="N2360" s="126"/>
      <c r="O2360" s="125"/>
      <c r="P2360" s="125"/>
      <c r="Q2360" s="137"/>
      <c r="R2360" s="137"/>
      <c r="S2360" s="137"/>
      <c r="T2360" s="137"/>
    </row>
    <row r="2361" spans="1:20" ht="15.6" customHeight="1" x14ac:dyDescent="0.25">
      <c r="A2361" s="153">
        <v>64</v>
      </c>
      <c r="B2361" s="128" t="s">
        <v>3052</v>
      </c>
      <c r="C2361" s="154" t="s">
        <v>2969</v>
      </c>
      <c r="D2361" s="155" t="s">
        <v>1848</v>
      </c>
      <c r="E2361" s="211">
        <v>150000</v>
      </c>
      <c r="F2361" s="153"/>
      <c r="G2361" s="32">
        <v>150000</v>
      </c>
      <c r="H2361" s="125"/>
      <c r="I2361" s="125"/>
      <c r="J2361" s="126"/>
      <c r="K2361" s="126"/>
      <c r="L2361" s="137"/>
      <c r="M2361" s="137"/>
      <c r="N2361" s="126"/>
      <c r="O2361" s="125"/>
      <c r="P2361" s="125"/>
      <c r="Q2361" s="137"/>
      <c r="R2361" s="137"/>
      <c r="S2361" s="137"/>
      <c r="T2361" s="137"/>
    </row>
    <row r="2362" spans="1:20" ht="15.6" customHeight="1" x14ac:dyDescent="0.25">
      <c r="A2362" s="153">
        <v>65</v>
      </c>
      <c r="B2362" s="128" t="s">
        <v>3053</v>
      </c>
      <c r="C2362" s="154" t="s">
        <v>2970</v>
      </c>
      <c r="D2362" s="155" t="s">
        <v>1848</v>
      </c>
      <c r="E2362" s="211">
        <v>150000</v>
      </c>
      <c r="F2362" s="153"/>
      <c r="G2362" s="32">
        <v>150000</v>
      </c>
      <c r="H2362" s="125"/>
      <c r="I2362" s="125"/>
      <c r="J2362" s="126"/>
      <c r="K2362" s="126"/>
      <c r="L2362" s="137"/>
      <c r="M2362" s="137"/>
      <c r="N2362" s="126"/>
      <c r="O2362" s="125"/>
      <c r="P2362" s="125"/>
      <c r="Q2362" s="137"/>
      <c r="R2362" s="137"/>
      <c r="S2362" s="137"/>
      <c r="T2362" s="137"/>
    </row>
    <row r="2363" spans="1:20" ht="15.6" customHeight="1" x14ac:dyDescent="0.25">
      <c r="A2363" s="153">
        <v>66</v>
      </c>
      <c r="B2363" s="128" t="s">
        <v>3054</v>
      </c>
      <c r="C2363" s="154" t="s">
        <v>2971</v>
      </c>
      <c r="D2363" s="155" t="s">
        <v>1848</v>
      </c>
      <c r="E2363" s="211">
        <v>150000</v>
      </c>
      <c r="F2363" s="153"/>
      <c r="G2363" s="32">
        <v>150000</v>
      </c>
      <c r="H2363" s="125"/>
      <c r="I2363" s="125"/>
      <c r="J2363" s="126"/>
      <c r="K2363" s="126"/>
      <c r="L2363" s="137"/>
      <c r="M2363" s="137"/>
      <c r="N2363" s="126"/>
      <c r="O2363" s="125"/>
      <c r="P2363" s="125"/>
      <c r="Q2363" s="137"/>
      <c r="R2363" s="137"/>
      <c r="S2363" s="137"/>
      <c r="T2363" s="137"/>
    </row>
    <row r="2364" spans="1:20" ht="15.6" customHeight="1" x14ac:dyDescent="0.25">
      <c r="A2364" s="153">
        <v>67</v>
      </c>
      <c r="B2364" s="128" t="s">
        <v>3055</v>
      </c>
      <c r="C2364" s="154" t="s">
        <v>2972</v>
      </c>
      <c r="D2364" s="155" t="s">
        <v>1848</v>
      </c>
      <c r="E2364" s="211">
        <v>150000</v>
      </c>
      <c r="F2364" s="153"/>
      <c r="G2364" s="32">
        <v>150000</v>
      </c>
      <c r="H2364" s="125"/>
      <c r="I2364" s="125"/>
      <c r="J2364" s="126"/>
      <c r="K2364" s="126"/>
      <c r="L2364" s="137"/>
      <c r="M2364" s="137"/>
      <c r="N2364" s="126"/>
      <c r="O2364" s="125"/>
      <c r="P2364" s="125"/>
      <c r="Q2364" s="137"/>
      <c r="R2364" s="137"/>
      <c r="S2364" s="137"/>
      <c r="T2364" s="137"/>
    </row>
    <row r="2365" spans="1:20" ht="15.6" customHeight="1" x14ac:dyDescent="0.25">
      <c r="A2365" s="153">
        <v>68</v>
      </c>
      <c r="B2365" s="128" t="s">
        <v>3056</v>
      </c>
      <c r="C2365" s="154" t="s">
        <v>2973</v>
      </c>
      <c r="D2365" s="155" t="s">
        <v>1848</v>
      </c>
      <c r="E2365" s="211">
        <v>150000</v>
      </c>
      <c r="F2365" s="153"/>
      <c r="G2365" s="32">
        <v>150000</v>
      </c>
      <c r="H2365" s="156">
        <f>SUM(E2359:E2395)</f>
        <v>10105000</v>
      </c>
      <c r="I2365" s="125"/>
      <c r="J2365" s="126"/>
      <c r="K2365" s="126"/>
      <c r="L2365" s="137"/>
      <c r="M2365" s="137"/>
      <c r="N2365" s="126"/>
      <c r="O2365" s="125"/>
      <c r="P2365" s="125"/>
      <c r="Q2365" s="137"/>
      <c r="R2365" s="137"/>
      <c r="S2365" s="137"/>
      <c r="T2365" s="137"/>
    </row>
    <row r="2366" spans="1:20" ht="15.6" customHeight="1" x14ac:dyDescent="0.25">
      <c r="A2366" s="153">
        <v>69</v>
      </c>
      <c r="B2366" s="128" t="s">
        <v>3057</v>
      </c>
      <c r="C2366" s="154" t="s">
        <v>2974</v>
      </c>
      <c r="D2366" s="155" t="s">
        <v>1848</v>
      </c>
      <c r="E2366" s="211">
        <v>150000</v>
      </c>
      <c r="F2366" s="153"/>
      <c r="G2366" s="32">
        <v>150000</v>
      </c>
      <c r="H2366" s="125"/>
      <c r="I2366" s="125"/>
      <c r="J2366" s="126"/>
      <c r="K2366" s="126"/>
      <c r="L2366" s="137"/>
      <c r="M2366" s="137"/>
      <c r="N2366" s="126"/>
      <c r="O2366" s="125"/>
      <c r="P2366" s="125"/>
      <c r="Q2366" s="137"/>
      <c r="R2366" s="137"/>
      <c r="S2366" s="137"/>
      <c r="T2366" s="137"/>
    </row>
    <row r="2367" spans="1:20" ht="15.6" customHeight="1" x14ac:dyDescent="0.25">
      <c r="A2367" s="153">
        <v>70</v>
      </c>
      <c r="B2367" s="128" t="s">
        <v>3058</v>
      </c>
      <c r="C2367" s="154" t="s">
        <v>2975</v>
      </c>
      <c r="D2367" s="155" t="s">
        <v>1848</v>
      </c>
      <c r="E2367" s="211">
        <v>300000</v>
      </c>
      <c r="F2367" s="153"/>
      <c r="G2367" s="32">
        <v>300000</v>
      </c>
      <c r="H2367" s="125"/>
      <c r="I2367" s="125"/>
      <c r="J2367" s="126"/>
      <c r="K2367" s="126"/>
      <c r="L2367" s="137"/>
      <c r="M2367" s="137"/>
      <c r="N2367" s="126"/>
      <c r="O2367" s="125"/>
      <c r="P2367" s="125"/>
      <c r="Q2367" s="137"/>
      <c r="R2367" s="137"/>
      <c r="S2367" s="137"/>
      <c r="T2367" s="137"/>
    </row>
    <row r="2368" spans="1:20" ht="15.6" customHeight="1" x14ac:dyDescent="0.25">
      <c r="A2368" s="153">
        <v>71</v>
      </c>
      <c r="B2368" s="128" t="s">
        <v>3059</v>
      </c>
      <c r="C2368" s="154" t="s">
        <v>2976</v>
      </c>
      <c r="D2368" s="155" t="s">
        <v>1848</v>
      </c>
      <c r="E2368" s="211">
        <v>150000</v>
      </c>
      <c r="F2368" s="153"/>
      <c r="G2368" s="32">
        <v>150000</v>
      </c>
      <c r="H2368" s="125"/>
      <c r="I2368" s="125"/>
      <c r="J2368" s="126"/>
      <c r="K2368" s="126"/>
      <c r="L2368" s="137"/>
      <c r="M2368" s="137"/>
      <c r="N2368" s="126"/>
      <c r="O2368" s="125"/>
      <c r="P2368" s="125"/>
      <c r="Q2368" s="137"/>
      <c r="R2368" s="137"/>
      <c r="S2368" s="137"/>
      <c r="T2368" s="137"/>
    </row>
    <row r="2369" spans="1:20" ht="15.6" customHeight="1" x14ac:dyDescent="0.25">
      <c r="A2369" s="153">
        <v>72</v>
      </c>
      <c r="B2369" s="128" t="s">
        <v>3060</v>
      </c>
      <c r="C2369" s="154" t="s">
        <v>2977</v>
      </c>
      <c r="D2369" s="120" t="s">
        <v>2978</v>
      </c>
      <c r="E2369" s="211">
        <v>640000</v>
      </c>
      <c r="F2369" s="153"/>
      <c r="G2369" s="32">
        <v>640000</v>
      </c>
      <c r="H2369" s="125"/>
      <c r="I2369" s="125"/>
      <c r="J2369" s="126"/>
      <c r="K2369" s="126"/>
      <c r="L2369" s="137"/>
      <c r="M2369" s="137"/>
      <c r="N2369" s="126"/>
      <c r="O2369" s="125"/>
      <c r="P2369" s="125"/>
      <c r="Q2369" s="137"/>
      <c r="R2369" s="137"/>
      <c r="S2369" s="137"/>
      <c r="T2369" s="137"/>
    </row>
    <row r="2370" spans="1:20" ht="15.6" customHeight="1" x14ac:dyDescent="0.25">
      <c r="A2370" s="153">
        <v>73</v>
      </c>
      <c r="B2370" s="128" t="s">
        <v>3061</v>
      </c>
      <c r="C2370" s="154" t="s">
        <v>2979</v>
      </c>
      <c r="D2370" s="155" t="s">
        <v>1848</v>
      </c>
      <c r="E2370" s="211">
        <v>150000</v>
      </c>
      <c r="F2370" s="153"/>
      <c r="G2370" s="32">
        <v>150000</v>
      </c>
      <c r="H2370" s="125"/>
      <c r="I2370" s="125"/>
      <c r="J2370" s="126"/>
      <c r="K2370" s="126"/>
      <c r="L2370" s="137"/>
      <c r="M2370" s="137"/>
      <c r="N2370" s="126"/>
      <c r="O2370" s="125"/>
      <c r="P2370" s="125"/>
      <c r="Q2370" s="137"/>
      <c r="R2370" s="137"/>
      <c r="S2370" s="137"/>
      <c r="T2370" s="137"/>
    </row>
    <row r="2371" spans="1:20" ht="15.6" customHeight="1" x14ac:dyDescent="0.25">
      <c r="A2371" s="153">
        <v>74</v>
      </c>
      <c r="B2371" s="128" t="s">
        <v>3062</v>
      </c>
      <c r="C2371" s="154" t="s">
        <v>2980</v>
      </c>
      <c r="D2371" s="155" t="s">
        <v>1848</v>
      </c>
      <c r="E2371" s="211">
        <v>150000</v>
      </c>
      <c r="F2371" s="153"/>
      <c r="G2371" s="32">
        <v>150000</v>
      </c>
      <c r="H2371" s="125"/>
      <c r="I2371" s="125"/>
      <c r="J2371" s="126"/>
      <c r="K2371" s="126"/>
      <c r="L2371" s="137"/>
      <c r="M2371" s="137"/>
      <c r="N2371" s="126"/>
      <c r="O2371" s="125"/>
      <c r="P2371" s="125"/>
      <c r="Q2371" s="137"/>
      <c r="R2371" s="137"/>
      <c r="S2371" s="137"/>
      <c r="T2371" s="137"/>
    </row>
    <row r="2372" spans="1:20" ht="15.6" customHeight="1" x14ac:dyDescent="0.25">
      <c r="A2372" s="153">
        <v>75</v>
      </c>
      <c r="B2372" s="128" t="s">
        <v>3063</v>
      </c>
      <c r="C2372" s="154" t="s">
        <v>2981</v>
      </c>
      <c r="D2372" s="155" t="s">
        <v>1848</v>
      </c>
      <c r="E2372" s="211">
        <v>150000</v>
      </c>
      <c r="F2372" s="153"/>
      <c r="G2372" s="32">
        <v>150000</v>
      </c>
      <c r="H2372" s="125"/>
      <c r="I2372" s="125"/>
      <c r="J2372" s="126"/>
      <c r="K2372" s="126"/>
      <c r="L2372" s="137"/>
      <c r="M2372" s="137"/>
      <c r="N2372" s="126"/>
      <c r="O2372" s="125"/>
      <c r="P2372" s="125"/>
      <c r="Q2372" s="137"/>
      <c r="R2372" s="137"/>
      <c r="S2372" s="137"/>
      <c r="T2372" s="137"/>
    </row>
    <row r="2373" spans="1:20" ht="15.6" customHeight="1" x14ac:dyDescent="0.25">
      <c r="A2373" s="153">
        <v>76</v>
      </c>
      <c r="B2373" s="128" t="s">
        <v>3064</v>
      </c>
      <c r="C2373" s="154" t="s">
        <v>2982</v>
      </c>
      <c r="D2373" s="155" t="s">
        <v>1848</v>
      </c>
      <c r="E2373" s="211">
        <v>150000</v>
      </c>
      <c r="F2373" s="153"/>
      <c r="G2373" s="32">
        <v>150000</v>
      </c>
      <c r="H2373" s="125"/>
      <c r="I2373" s="125"/>
      <c r="J2373" s="126"/>
      <c r="K2373" s="126"/>
      <c r="L2373" s="137"/>
      <c r="M2373" s="137"/>
      <c r="N2373" s="126"/>
      <c r="O2373" s="125"/>
      <c r="P2373" s="125"/>
      <c r="Q2373" s="137"/>
      <c r="R2373" s="137"/>
      <c r="S2373" s="137"/>
      <c r="T2373" s="137"/>
    </row>
    <row r="2374" spans="1:20" ht="15.6" customHeight="1" x14ac:dyDescent="0.25">
      <c r="A2374" s="153">
        <v>77</v>
      </c>
      <c r="B2374" s="128" t="s">
        <v>3065</v>
      </c>
      <c r="C2374" s="154" t="s">
        <v>2983</v>
      </c>
      <c r="D2374" s="155" t="s">
        <v>1848</v>
      </c>
      <c r="E2374" s="211">
        <v>150000</v>
      </c>
      <c r="F2374" s="153"/>
      <c r="G2374" s="32">
        <v>150000</v>
      </c>
      <c r="H2374" s="125"/>
      <c r="I2374" s="125"/>
      <c r="J2374" s="126"/>
      <c r="K2374" s="126"/>
      <c r="L2374" s="137"/>
      <c r="M2374" s="137"/>
      <c r="N2374" s="126"/>
      <c r="O2374" s="125"/>
      <c r="P2374" s="125"/>
      <c r="Q2374" s="137"/>
      <c r="R2374" s="137"/>
      <c r="S2374" s="137"/>
      <c r="T2374" s="137"/>
    </row>
    <row r="2375" spans="1:20" ht="15.6" customHeight="1" x14ac:dyDescent="0.25">
      <c r="A2375" s="153">
        <v>78</v>
      </c>
      <c r="B2375" s="128" t="s">
        <v>3066</v>
      </c>
      <c r="C2375" s="154" t="s">
        <v>2984</v>
      </c>
      <c r="D2375" s="155" t="s">
        <v>2565</v>
      </c>
      <c r="E2375" s="211">
        <v>430000</v>
      </c>
      <c r="F2375" s="153"/>
      <c r="G2375" s="32">
        <v>430000</v>
      </c>
      <c r="H2375" s="125"/>
      <c r="I2375" s="125"/>
      <c r="J2375" s="126"/>
      <c r="K2375" s="126"/>
      <c r="L2375" s="137"/>
      <c r="M2375" s="137"/>
      <c r="N2375" s="126"/>
      <c r="O2375" s="125"/>
      <c r="P2375" s="125"/>
      <c r="Q2375" s="137"/>
      <c r="R2375" s="137"/>
      <c r="S2375" s="137"/>
      <c r="T2375" s="137"/>
    </row>
    <row r="2376" spans="1:20" ht="15.6" customHeight="1" x14ac:dyDescent="0.25">
      <c r="A2376" s="153">
        <v>79</v>
      </c>
      <c r="B2376" s="128" t="s">
        <v>3067</v>
      </c>
      <c r="C2376" s="154" t="s">
        <v>2985</v>
      </c>
      <c r="D2376" s="155" t="s">
        <v>2565</v>
      </c>
      <c r="E2376" s="211">
        <v>430000</v>
      </c>
      <c r="F2376" s="153"/>
      <c r="G2376" s="32">
        <v>430000</v>
      </c>
      <c r="H2376" s="125"/>
      <c r="I2376" s="125"/>
      <c r="J2376" s="126"/>
      <c r="K2376" s="126"/>
      <c r="L2376" s="137"/>
      <c r="M2376" s="137"/>
      <c r="N2376" s="126"/>
      <c r="O2376" s="125"/>
      <c r="P2376" s="125"/>
      <c r="Q2376" s="137"/>
      <c r="R2376" s="137"/>
      <c r="S2376" s="137"/>
      <c r="T2376" s="137"/>
    </row>
    <row r="2377" spans="1:20" ht="15.6" customHeight="1" x14ac:dyDescent="0.25">
      <c r="A2377" s="153">
        <v>80</v>
      </c>
      <c r="B2377" s="128" t="s">
        <v>3068</v>
      </c>
      <c r="C2377" s="154" t="s">
        <v>2986</v>
      </c>
      <c r="D2377" s="155" t="s">
        <v>1848</v>
      </c>
      <c r="E2377" s="211">
        <v>300000</v>
      </c>
      <c r="F2377" s="153"/>
      <c r="G2377" s="32">
        <v>300000</v>
      </c>
      <c r="H2377" s="125"/>
      <c r="I2377" s="125"/>
      <c r="J2377" s="126"/>
      <c r="K2377" s="126"/>
      <c r="L2377" s="137"/>
      <c r="M2377" s="137"/>
      <c r="N2377" s="126"/>
      <c r="O2377" s="125"/>
      <c r="P2377" s="125"/>
      <c r="Q2377" s="137"/>
      <c r="R2377" s="137"/>
      <c r="S2377" s="137"/>
      <c r="T2377" s="137"/>
    </row>
    <row r="2378" spans="1:20" ht="14.45" customHeight="1" x14ac:dyDescent="0.25">
      <c r="A2378" s="153">
        <v>81</v>
      </c>
      <c r="B2378" s="128" t="s">
        <v>3069</v>
      </c>
      <c r="C2378" s="154" t="s">
        <v>2987</v>
      </c>
      <c r="D2378" s="155" t="s">
        <v>2988</v>
      </c>
      <c r="E2378" s="211">
        <v>640000</v>
      </c>
      <c r="F2378" s="153"/>
      <c r="G2378" s="32">
        <v>640000</v>
      </c>
      <c r="H2378" s="125"/>
      <c r="I2378" s="125"/>
      <c r="J2378" s="126"/>
      <c r="K2378" s="126"/>
      <c r="L2378" s="137"/>
      <c r="M2378" s="137"/>
      <c r="N2378" s="126"/>
      <c r="O2378" s="125"/>
      <c r="P2378" s="125"/>
      <c r="Q2378" s="137"/>
      <c r="R2378" s="137"/>
      <c r="S2378" s="137"/>
      <c r="T2378" s="137"/>
    </row>
    <row r="2379" spans="1:20" ht="14.45" customHeight="1" x14ac:dyDescent="0.25">
      <c r="A2379" s="153">
        <v>82</v>
      </c>
      <c r="B2379" s="128" t="s">
        <v>3087</v>
      </c>
      <c r="C2379" s="154" t="s">
        <v>3070</v>
      </c>
      <c r="D2379" s="155" t="s">
        <v>1848</v>
      </c>
      <c r="E2379" s="211">
        <v>150000</v>
      </c>
      <c r="F2379" s="153"/>
      <c r="G2379" s="32">
        <v>150000</v>
      </c>
      <c r="H2379" s="125"/>
      <c r="I2379" s="125"/>
      <c r="J2379" s="126"/>
      <c r="K2379" s="126"/>
      <c r="L2379" s="137"/>
      <c r="M2379" s="137"/>
      <c r="N2379" s="126"/>
      <c r="O2379" s="125"/>
      <c r="P2379" s="125"/>
      <c r="Q2379" s="137"/>
      <c r="R2379" s="137"/>
      <c r="S2379" s="137"/>
      <c r="T2379" s="137"/>
    </row>
    <row r="2380" spans="1:20" ht="14.45" customHeight="1" x14ac:dyDescent="0.25">
      <c r="A2380" s="153">
        <v>83</v>
      </c>
      <c r="B2380" s="128" t="s">
        <v>3088</v>
      </c>
      <c r="C2380" s="154" t="s">
        <v>3071</v>
      </c>
      <c r="D2380" s="155" t="s">
        <v>1848</v>
      </c>
      <c r="E2380" s="211">
        <v>150000</v>
      </c>
      <c r="F2380" s="153"/>
      <c r="G2380" s="32">
        <v>150000</v>
      </c>
      <c r="H2380" s="125"/>
      <c r="I2380" s="125"/>
      <c r="J2380" s="126"/>
      <c r="K2380" s="126"/>
      <c r="L2380" s="137"/>
      <c r="M2380" s="137"/>
      <c r="N2380" s="126"/>
      <c r="O2380" s="125"/>
      <c r="P2380" s="125"/>
      <c r="Q2380" s="137"/>
      <c r="R2380" s="137"/>
      <c r="S2380" s="137"/>
      <c r="T2380" s="137"/>
    </row>
    <row r="2381" spans="1:20" ht="14.45" customHeight="1" x14ac:dyDescent="0.25">
      <c r="A2381" s="153">
        <v>84</v>
      </c>
      <c r="B2381" s="128" t="s">
        <v>3089</v>
      </c>
      <c r="C2381" s="154" t="s">
        <v>3072</v>
      </c>
      <c r="D2381" s="155" t="s">
        <v>1848</v>
      </c>
      <c r="E2381" s="211">
        <v>150000</v>
      </c>
      <c r="F2381" s="153"/>
      <c r="G2381" s="32">
        <v>150000</v>
      </c>
      <c r="H2381" s="125"/>
      <c r="I2381" s="125"/>
      <c r="J2381" s="126"/>
      <c r="K2381" s="126"/>
      <c r="L2381" s="137"/>
      <c r="M2381" s="137"/>
      <c r="N2381" s="126"/>
      <c r="O2381" s="125"/>
      <c r="P2381" s="125"/>
      <c r="Q2381" s="137"/>
      <c r="R2381" s="137"/>
      <c r="S2381" s="137"/>
      <c r="T2381" s="137"/>
    </row>
    <row r="2382" spans="1:20" ht="14.45" customHeight="1" x14ac:dyDescent="0.25">
      <c r="A2382" s="153">
        <v>85</v>
      </c>
      <c r="B2382" s="128" t="s">
        <v>3090</v>
      </c>
      <c r="C2382" s="154" t="s">
        <v>3073</v>
      </c>
      <c r="D2382" s="155" t="s">
        <v>1848</v>
      </c>
      <c r="E2382" s="211">
        <v>300000</v>
      </c>
      <c r="F2382" s="153"/>
      <c r="G2382" s="32">
        <v>300000</v>
      </c>
      <c r="H2382" s="125"/>
      <c r="I2382" s="125"/>
      <c r="J2382" s="126"/>
      <c r="K2382" s="126"/>
      <c r="L2382" s="137"/>
      <c r="M2382" s="137"/>
      <c r="N2382" s="126"/>
      <c r="O2382" s="125"/>
      <c r="P2382" s="125"/>
      <c r="Q2382" s="137"/>
      <c r="R2382" s="137"/>
      <c r="S2382" s="137"/>
      <c r="T2382" s="137"/>
    </row>
    <row r="2383" spans="1:20" ht="14.45" customHeight="1" x14ac:dyDescent="0.25">
      <c r="A2383" s="153">
        <v>86</v>
      </c>
      <c r="B2383" s="128" t="s">
        <v>3091</v>
      </c>
      <c r="C2383" s="154" t="s">
        <v>3074</v>
      </c>
      <c r="D2383" s="155" t="s">
        <v>1848</v>
      </c>
      <c r="E2383" s="211">
        <v>150000</v>
      </c>
      <c r="F2383" s="153"/>
      <c r="G2383" s="32">
        <v>150000</v>
      </c>
      <c r="H2383" s="125"/>
      <c r="I2383" s="125"/>
      <c r="J2383" s="126"/>
      <c r="K2383" s="126"/>
      <c r="L2383" s="137"/>
      <c r="M2383" s="137"/>
      <c r="N2383" s="126"/>
      <c r="O2383" s="125"/>
      <c r="P2383" s="125"/>
      <c r="Q2383" s="137"/>
      <c r="R2383" s="137"/>
      <c r="S2383" s="137"/>
      <c r="T2383" s="137"/>
    </row>
    <row r="2384" spans="1:20" ht="14.45" customHeight="1" x14ac:dyDescent="0.25">
      <c r="A2384" s="153">
        <v>87</v>
      </c>
      <c r="B2384" s="128" t="s">
        <v>3092</v>
      </c>
      <c r="C2384" s="154" t="s">
        <v>3075</v>
      </c>
      <c r="D2384" s="155" t="s">
        <v>3076</v>
      </c>
      <c r="E2384" s="211">
        <v>935000</v>
      </c>
      <c r="F2384" s="153"/>
      <c r="G2384" s="32">
        <v>935000</v>
      </c>
      <c r="H2384" s="125"/>
      <c r="I2384" s="125"/>
      <c r="J2384" s="126"/>
      <c r="K2384" s="126"/>
      <c r="L2384" s="137"/>
      <c r="M2384" s="137"/>
      <c r="N2384" s="126"/>
      <c r="O2384" s="125"/>
      <c r="P2384" s="125"/>
      <c r="Q2384" s="137"/>
      <c r="R2384" s="137"/>
      <c r="S2384" s="137"/>
      <c r="T2384" s="137"/>
    </row>
    <row r="2385" spans="1:20" ht="14.45" customHeight="1" x14ac:dyDescent="0.25">
      <c r="A2385" s="153">
        <v>88</v>
      </c>
      <c r="B2385" s="128" t="s">
        <v>3093</v>
      </c>
      <c r="C2385" s="154" t="s">
        <v>3077</v>
      </c>
      <c r="D2385" s="155" t="s">
        <v>1848</v>
      </c>
      <c r="E2385" s="211">
        <v>150000</v>
      </c>
      <c r="F2385" s="153"/>
      <c r="G2385" s="32">
        <v>150000</v>
      </c>
      <c r="H2385" s="125"/>
      <c r="I2385" s="125"/>
      <c r="J2385" s="126"/>
      <c r="K2385" s="126"/>
      <c r="L2385" s="137"/>
      <c r="M2385" s="137"/>
      <c r="N2385" s="126"/>
      <c r="O2385" s="125"/>
      <c r="P2385" s="125"/>
      <c r="Q2385" s="137"/>
      <c r="R2385" s="137"/>
      <c r="S2385" s="137"/>
      <c r="T2385" s="137"/>
    </row>
    <row r="2386" spans="1:20" ht="14.45" customHeight="1" x14ac:dyDescent="0.25">
      <c r="A2386" s="153">
        <v>89</v>
      </c>
      <c r="B2386" s="128" t="s">
        <v>3094</v>
      </c>
      <c r="C2386" s="154" t="s">
        <v>3078</v>
      </c>
      <c r="D2386" s="155" t="s">
        <v>1848</v>
      </c>
      <c r="E2386" s="211">
        <v>150000</v>
      </c>
      <c r="F2386" s="153"/>
      <c r="G2386" s="32">
        <v>150000</v>
      </c>
      <c r="H2386" s="125"/>
      <c r="I2386" s="125"/>
      <c r="J2386" s="126"/>
      <c r="K2386" s="126"/>
      <c r="L2386" s="137"/>
      <c r="M2386" s="137"/>
      <c r="N2386" s="126"/>
      <c r="O2386" s="125"/>
      <c r="P2386" s="125"/>
      <c r="Q2386" s="137"/>
      <c r="R2386" s="137"/>
      <c r="S2386" s="137"/>
      <c r="T2386" s="137"/>
    </row>
    <row r="2387" spans="1:20" ht="14.45" customHeight="1" x14ac:dyDescent="0.25">
      <c r="A2387" s="153">
        <v>90</v>
      </c>
      <c r="B2387" s="128" t="s">
        <v>3095</v>
      </c>
      <c r="C2387" s="154" t="s">
        <v>3079</v>
      </c>
      <c r="D2387" s="155" t="s">
        <v>1848</v>
      </c>
      <c r="E2387" s="211">
        <v>150000</v>
      </c>
      <c r="F2387" s="153"/>
      <c r="G2387" s="32">
        <v>150000</v>
      </c>
      <c r="H2387" s="125"/>
      <c r="I2387" s="125"/>
      <c r="J2387" s="126"/>
      <c r="K2387" s="126"/>
      <c r="L2387" s="137"/>
      <c r="M2387" s="137"/>
      <c r="N2387" s="126"/>
      <c r="O2387" s="125"/>
      <c r="P2387" s="125"/>
      <c r="Q2387" s="137"/>
      <c r="R2387" s="137"/>
      <c r="S2387" s="137"/>
      <c r="T2387" s="137"/>
    </row>
    <row r="2388" spans="1:20" ht="14.45" customHeight="1" x14ac:dyDescent="0.25">
      <c r="A2388" s="153">
        <v>91</v>
      </c>
      <c r="B2388" s="128" t="s">
        <v>3096</v>
      </c>
      <c r="C2388" s="154" t="s">
        <v>3080</v>
      </c>
      <c r="D2388" s="155" t="s">
        <v>1848</v>
      </c>
      <c r="E2388" s="211">
        <v>150000</v>
      </c>
      <c r="F2388" s="153"/>
      <c r="G2388" s="32">
        <v>150000</v>
      </c>
      <c r="H2388" s="125"/>
      <c r="I2388" s="125"/>
      <c r="J2388" s="126"/>
      <c r="K2388" s="126"/>
      <c r="L2388" s="137"/>
      <c r="M2388" s="137"/>
      <c r="N2388" s="126"/>
      <c r="O2388" s="125"/>
      <c r="P2388" s="125"/>
      <c r="Q2388" s="137"/>
      <c r="R2388" s="137"/>
      <c r="S2388" s="137"/>
      <c r="T2388" s="137"/>
    </row>
    <row r="2389" spans="1:20" ht="14.45" customHeight="1" x14ac:dyDescent="0.25">
      <c r="A2389" s="153">
        <v>92</v>
      </c>
      <c r="B2389" s="128" t="s">
        <v>3097</v>
      </c>
      <c r="C2389" s="154" t="s">
        <v>3080</v>
      </c>
      <c r="D2389" s="155" t="s">
        <v>2565</v>
      </c>
      <c r="E2389" s="211">
        <v>430000</v>
      </c>
      <c r="F2389" s="153"/>
      <c r="G2389" s="32">
        <v>430000</v>
      </c>
      <c r="H2389" s="125"/>
      <c r="I2389" s="125"/>
      <c r="J2389" s="126"/>
      <c r="K2389" s="126"/>
      <c r="L2389" s="137"/>
      <c r="M2389" s="137"/>
      <c r="N2389" s="126"/>
      <c r="O2389" s="125"/>
      <c r="P2389" s="125"/>
      <c r="Q2389" s="137"/>
      <c r="R2389" s="137"/>
      <c r="S2389" s="137"/>
      <c r="T2389" s="137"/>
    </row>
    <row r="2390" spans="1:20" ht="14.45" customHeight="1" x14ac:dyDescent="0.25">
      <c r="A2390" s="153">
        <v>93</v>
      </c>
      <c r="B2390" s="128" t="s">
        <v>3098</v>
      </c>
      <c r="C2390" s="154" t="s">
        <v>3081</v>
      </c>
      <c r="D2390" s="155" t="s">
        <v>1848</v>
      </c>
      <c r="E2390" s="211">
        <v>150000</v>
      </c>
      <c r="F2390" s="153"/>
      <c r="G2390" s="32">
        <v>150000</v>
      </c>
      <c r="H2390" s="125"/>
      <c r="I2390" s="125"/>
      <c r="J2390" s="126"/>
      <c r="K2390" s="126"/>
      <c r="L2390" s="137"/>
      <c r="M2390" s="137"/>
      <c r="N2390" s="126"/>
      <c r="O2390" s="125"/>
      <c r="P2390" s="125"/>
      <c r="Q2390" s="137"/>
      <c r="R2390" s="137"/>
      <c r="S2390" s="137"/>
      <c r="T2390" s="137"/>
    </row>
    <row r="2391" spans="1:20" ht="14.45" customHeight="1" x14ac:dyDescent="0.25">
      <c r="A2391" s="153">
        <v>94</v>
      </c>
      <c r="B2391" s="128" t="s">
        <v>3099</v>
      </c>
      <c r="C2391" s="154" t="s">
        <v>3082</v>
      </c>
      <c r="D2391" s="155" t="s">
        <v>1848</v>
      </c>
      <c r="E2391" s="211">
        <v>750000</v>
      </c>
      <c r="F2391" s="153" t="s">
        <v>3104</v>
      </c>
      <c r="G2391" s="32">
        <v>750000</v>
      </c>
      <c r="H2391" s="125"/>
      <c r="I2391" s="125"/>
      <c r="J2391" s="126"/>
      <c r="K2391" s="126"/>
      <c r="L2391" s="137"/>
      <c r="M2391" s="137"/>
      <c r="N2391" s="126"/>
      <c r="O2391" s="125"/>
      <c r="P2391" s="125"/>
      <c r="Q2391" s="137"/>
      <c r="R2391" s="137"/>
      <c r="S2391" s="137"/>
      <c r="T2391" s="137"/>
    </row>
    <row r="2392" spans="1:20" ht="14.45" customHeight="1" x14ac:dyDescent="0.25">
      <c r="A2392" s="153">
        <v>95</v>
      </c>
      <c r="B2392" s="128" t="s">
        <v>3100</v>
      </c>
      <c r="C2392" s="154" t="s">
        <v>3083</v>
      </c>
      <c r="D2392" s="155" t="s">
        <v>1848</v>
      </c>
      <c r="E2392" s="211">
        <v>150000</v>
      </c>
      <c r="F2392" s="153"/>
      <c r="G2392" s="32">
        <v>150000</v>
      </c>
      <c r="H2392" s="125"/>
      <c r="I2392" s="125"/>
      <c r="J2392" s="126"/>
      <c r="K2392" s="126"/>
      <c r="L2392" s="137"/>
      <c r="M2392" s="137"/>
      <c r="N2392" s="126"/>
      <c r="O2392" s="125"/>
      <c r="P2392" s="125"/>
      <c r="Q2392" s="137"/>
      <c r="R2392" s="137"/>
      <c r="S2392" s="137"/>
      <c r="T2392" s="137"/>
    </row>
    <row r="2393" spans="1:20" ht="14.45" customHeight="1" x14ac:dyDescent="0.25">
      <c r="A2393" s="153">
        <v>96</v>
      </c>
      <c r="B2393" s="128" t="s">
        <v>3101</v>
      </c>
      <c r="C2393" s="154" t="s">
        <v>3084</v>
      </c>
      <c r="D2393" s="155" t="s">
        <v>1848</v>
      </c>
      <c r="E2393" s="211">
        <v>600000</v>
      </c>
      <c r="F2393" s="153" t="s">
        <v>2894</v>
      </c>
      <c r="G2393" s="32">
        <v>600000</v>
      </c>
      <c r="H2393" s="125"/>
      <c r="I2393" s="125"/>
      <c r="J2393" s="126"/>
      <c r="K2393" s="126"/>
      <c r="L2393" s="137"/>
      <c r="M2393" s="137"/>
      <c r="N2393" s="126"/>
      <c r="O2393" s="125"/>
      <c r="P2393" s="125"/>
      <c r="Q2393" s="137"/>
      <c r="R2393" s="137"/>
      <c r="S2393" s="137"/>
      <c r="T2393" s="137"/>
    </row>
    <row r="2394" spans="1:20" ht="14.45" customHeight="1" x14ac:dyDescent="0.25">
      <c r="A2394" s="153">
        <v>97</v>
      </c>
      <c r="B2394" s="128" t="s">
        <v>3102</v>
      </c>
      <c r="C2394" s="154" t="s">
        <v>3085</v>
      </c>
      <c r="D2394" s="155" t="s">
        <v>1848</v>
      </c>
      <c r="E2394" s="211">
        <v>300000</v>
      </c>
      <c r="F2394" s="153" t="s">
        <v>2896</v>
      </c>
      <c r="G2394" s="32">
        <v>300000</v>
      </c>
      <c r="H2394" s="125"/>
      <c r="I2394" s="125"/>
      <c r="J2394" s="126"/>
      <c r="K2394" s="126"/>
      <c r="L2394" s="137"/>
      <c r="M2394" s="137"/>
      <c r="N2394" s="126"/>
      <c r="O2394" s="125"/>
      <c r="P2394" s="125"/>
      <c r="Q2394" s="137"/>
      <c r="R2394" s="137"/>
      <c r="S2394" s="137"/>
      <c r="T2394" s="137"/>
    </row>
    <row r="2395" spans="1:20" ht="14.45" customHeight="1" x14ac:dyDescent="0.25">
      <c r="A2395" s="153">
        <v>98</v>
      </c>
      <c r="B2395" s="128" t="s">
        <v>3103</v>
      </c>
      <c r="C2395" s="154" t="s">
        <v>3086</v>
      </c>
      <c r="D2395" s="155" t="s">
        <v>1848</v>
      </c>
      <c r="E2395" s="211">
        <v>450000</v>
      </c>
      <c r="F2395" s="153" t="s">
        <v>2650</v>
      </c>
      <c r="G2395" s="32">
        <v>450000</v>
      </c>
      <c r="H2395" s="125"/>
      <c r="I2395" s="125"/>
      <c r="J2395" s="126"/>
      <c r="K2395" s="126"/>
      <c r="L2395" s="137"/>
      <c r="M2395" s="137"/>
      <c r="N2395" s="126"/>
      <c r="O2395" s="125"/>
      <c r="P2395" s="125"/>
      <c r="Q2395" s="137"/>
      <c r="R2395" s="137"/>
      <c r="S2395" s="137"/>
      <c r="T2395" s="137"/>
    </row>
    <row r="2396" spans="1:20" ht="15.75" x14ac:dyDescent="0.25">
      <c r="A2396" s="265" t="s">
        <v>330</v>
      </c>
      <c r="B2396" s="266"/>
      <c r="C2396" s="266"/>
      <c r="D2396" s="267"/>
      <c r="E2396" s="224">
        <f>SUM(E2298:E2395)</f>
        <v>23555000</v>
      </c>
      <c r="F2396" s="8"/>
      <c r="G2396" s="157">
        <f>SUM(G2298:G2395)</f>
        <v>13405000</v>
      </c>
    </row>
    <row r="2397" spans="1:20" ht="15.75" x14ac:dyDescent="0.25">
      <c r="A2397" s="268" t="s">
        <v>3112</v>
      </c>
      <c r="B2397" s="269"/>
      <c r="C2397" s="269"/>
      <c r="D2397" s="269"/>
      <c r="E2397" s="274"/>
      <c r="F2397" s="269"/>
      <c r="G2397" s="135"/>
    </row>
    <row r="2398" spans="1:20" ht="15.75" x14ac:dyDescent="0.25">
      <c r="A2398" s="131"/>
      <c r="B2398" s="131"/>
      <c r="C2398" s="131"/>
      <c r="D2398" s="131"/>
      <c r="E2398" s="222"/>
      <c r="F2398" s="131"/>
      <c r="G2398" s="135"/>
    </row>
    <row r="2399" spans="1:20" ht="15.75" x14ac:dyDescent="0.25">
      <c r="A2399" s="276" t="s">
        <v>3111</v>
      </c>
      <c r="B2399" s="276"/>
      <c r="C2399" s="276"/>
      <c r="D2399" s="276"/>
      <c r="E2399" s="277"/>
      <c r="F2399" s="276"/>
      <c r="G2399" s="135"/>
    </row>
    <row r="2400" spans="1:20" ht="15.75" x14ac:dyDescent="0.25">
      <c r="A2400" s="278" t="s">
        <v>9</v>
      </c>
      <c r="B2400" s="278"/>
      <c r="C2400" s="278"/>
      <c r="D2400" s="278" t="s">
        <v>10</v>
      </c>
      <c r="E2400" s="279"/>
      <c r="F2400" s="278"/>
      <c r="G2400" s="135"/>
    </row>
    <row r="2401" spans="1:7" ht="15.75" x14ac:dyDescent="0.25">
      <c r="A2401" s="132"/>
      <c r="B2401" s="132"/>
      <c r="C2401" s="132"/>
      <c r="D2401" s="132"/>
      <c r="E2401" s="215"/>
      <c r="F2401" s="133"/>
      <c r="G2401" s="135"/>
    </row>
    <row r="2402" spans="1:7" ht="15.75" x14ac:dyDescent="0.25">
      <c r="A2402" s="132"/>
      <c r="B2402" s="132"/>
      <c r="C2402" s="132"/>
      <c r="D2402" s="132"/>
      <c r="E2402" s="215"/>
      <c r="F2402" s="133"/>
      <c r="G2402" s="135"/>
    </row>
    <row r="2403" spans="1:7" ht="15.75" x14ac:dyDescent="0.25">
      <c r="A2403" s="132"/>
      <c r="B2403" s="132"/>
      <c r="C2403" s="132"/>
      <c r="D2403" s="132"/>
      <c r="E2403" s="215"/>
      <c r="F2403" s="133"/>
      <c r="G2403" s="135"/>
    </row>
    <row r="2404" spans="1:7" ht="15.75" x14ac:dyDescent="0.25">
      <c r="A2404" s="132"/>
      <c r="B2404" s="132"/>
      <c r="C2404" s="132"/>
      <c r="D2404" s="132"/>
      <c r="E2404" s="215"/>
      <c r="F2404" s="133"/>
      <c r="G2404" s="135"/>
    </row>
    <row r="2405" spans="1:7" ht="15.75" x14ac:dyDescent="0.25">
      <c r="A2405" s="278" t="s">
        <v>11</v>
      </c>
      <c r="B2405" s="278"/>
      <c r="C2405" s="278"/>
      <c r="D2405" s="278" t="s">
        <v>12</v>
      </c>
      <c r="E2405" s="279"/>
      <c r="F2405" s="278"/>
      <c r="G2405" s="135"/>
    </row>
    <row r="2406" spans="1:7" ht="15.75" x14ac:dyDescent="0.25">
      <c r="A2406" s="149"/>
      <c r="B2406" s="149"/>
      <c r="C2406" s="149"/>
      <c r="D2406" s="149"/>
      <c r="E2406" s="223"/>
      <c r="F2406" s="149"/>
      <c r="G2406" s="135"/>
    </row>
    <row r="2407" spans="1:7" ht="15.75" x14ac:dyDescent="0.25">
      <c r="A2407" s="149"/>
      <c r="B2407" s="149"/>
      <c r="C2407" s="149"/>
      <c r="D2407" s="149"/>
      <c r="E2407" s="223"/>
      <c r="F2407" s="149"/>
      <c r="G2407" s="135"/>
    </row>
    <row r="2408" spans="1:7" x14ac:dyDescent="0.25">
      <c r="A2408" s="135"/>
      <c r="B2408" s="259" t="s">
        <v>183</v>
      </c>
      <c r="C2408" s="259"/>
      <c r="D2408" s="135"/>
      <c r="E2408" s="217"/>
      <c r="F2408" s="135"/>
      <c r="G2408" s="135"/>
    </row>
    <row r="2409" spans="1:7" x14ac:dyDescent="0.25">
      <c r="A2409" s="135"/>
      <c r="B2409" s="147" t="s">
        <v>3106</v>
      </c>
      <c r="C2409" s="147"/>
      <c r="D2409" s="135"/>
      <c r="E2409" s="217"/>
      <c r="F2409" s="135"/>
      <c r="G2409" s="135"/>
    </row>
    <row r="2410" spans="1:7" x14ac:dyDescent="0.25">
      <c r="A2410" s="135"/>
      <c r="B2410" s="147" t="s">
        <v>3107</v>
      </c>
      <c r="C2410" s="147"/>
      <c r="D2410" s="147"/>
      <c r="E2410" s="217"/>
      <c r="F2410" s="135"/>
      <c r="G2410" s="135"/>
    </row>
    <row r="2411" spans="1:7" x14ac:dyDescent="0.25">
      <c r="A2411" s="135"/>
      <c r="B2411" s="259" t="s">
        <v>2899</v>
      </c>
      <c r="C2411" s="259"/>
      <c r="D2411" s="135"/>
      <c r="E2411" s="217"/>
      <c r="F2411" s="135"/>
      <c r="G2411" s="135"/>
    </row>
    <row r="2412" spans="1:7" x14ac:dyDescent="0.25">
      <c r="A2412" s="135"/>
      <c r="B2412" s="147" t="s">
        <v>3109</v>
      </c>
      <c r="C2412" s="147"/>
      <c r="D2412" s="135"/>
      <c r="E2412" s="217"/>
      <c r="F2412" s="135"/>
      <c r="G2412" s="135"/>
    </row>
    <row r="2413" spans="1:7" x14ac:dyDescent="0.25">
      <c r="A2413" s="135"/>
      <c r="B2413" s="147" t="s">
        <v>3108</v>
      </c>
      <c r="C2413" s="147"/>
      <c r="D2413" s="135"/>
      <c r="E2413" s="217"/>
      <c r="F2413" s="135"/>
      <c r="G2413" s="135"/>
    </row>
    <row r="2414" spans="1:7" x14ac:dyDescent="0.25">
      <c r="A2414" s="135"/>
      <c r="B2414" s="135" t="s">
        <v>3110</v>
      </c>
      <c r="C2414" s="135"/>
      <c r="D2414" s="135"/>
      <c r="E2414" s="217"/>
      <c r="F2414" s="135"/>
      <c r="G2414" s="135"/>
    </row>
    <row r="2423" spans="1:20" ht="18.75" x14ac:dyDescent="0.3">
      <c r="A2423" s="262" t="s">
        <v>166</v>
      </c>
      <c r="B2423" s="262"/>
      <c r="C2423" s="262"/>
      <c r="D2423" s="262"/>
      <c r="E2423" s="280"/>
      <c r="F2423" s="262"/>
      <c r="G2423" s="125"/>
      <c r="H2423" s="125"/>
      <c r="I2423" s="125"/>
      <c r="J2423" s="126"/>
      <c r="K2423" s="126"/>
      <c r="L2423" s="137"/>
      <c r="M2423" s="137"/>
      <c r="N2423" s="126"/>
      <c r="O2423" s="125"/>
      <c r="P2423" s="125"/>
      <c r="Q2423" s="137"/>
      <c r="R2423" s="137"/>
      <c r="S2423" s="137"/>
      <c r="T2423" s="137"/>
    </row>
    <row r="2424" spans="1:20" ht="18.75" x14ac:dyDescent="0.3">
      <c r="A2424" s="263" t="s">
        <v>0</v>
      </c>
      <c r="B2424" s="263"/>
      <c r="C2424" s="263"/>
      <c r="D2424" s="263"/>
      <c r="E2424" s="281"/>
      <c r="F2424" s="263"/>
      <c r="G2424" s="125"/>
      <c r="H2424" s="125"/>
      <c r="I2424" s="125"/>
      <c r="J2424" s="126"/>
      <c r="K2424" s="126"/>
      <c r="L2424" s="137"/>
      <c r="M2424" s="137"/>
      <c r="N2424" s="126"/>
      <c r="O2424" s="125"/>
      <c r="P2424" s="125"/>
      <c r="Q2424" s="137"/>
      <c r="R2424" s="137"/>
      <c r="S2424" s="137"/>
      <c r="T2424" s="137"/>
    </row>
    <row r="2425" spans="1:20" ht="18.75" x14ac:dyDescent="0.3">
      <c r="A2425" s="117"/>
      <c r="B2425" s="117"/>
      <c r="C2425" s="117"/>
      <c r="D2425" s="117"/>
      <c r="E2425" s="220"/>
      <c r="F2425" s="117"/>
      <c r="G2425" s="125"/>
      <c r="H2425" s="125"/>
      <c r="I2425" s="125"/>
      <c r="J2425" s="126"/>
      <c r="K2425" s="126"/>
      <c r="L2425" s="137"/>
      <c r="M2425" s="137"/>
      <c r="N2425" s="126"/>
      <c r="O2425" s="125"/>
      <c r="P2425" s="125"/>
      <c r="Q2425" s="137"/>
      <c r="R2425" s="137"/>
      <c r="S2425" s="137"/>
      <c r="T2425" s="137"/>
    </row>
    <row r="2426" spans="1:20" ht="22.5" x14ac:dyDescent="0.3">
      <c r="A2426" s="264" t="s">
        <v>1565</v>
      </c>
      <c r="B2426" s="264"/>
      <c r="C2426" s="264"/>
      <c r="D2426" s="264"/>
      <c r="E2426" s="288"/>
      <c r="F2426" s="264"/>
      <c r="G2426" s="125"/>
      <c r="H2426" s="125"/>
      <c r="I2426" s="125"/>
      <c r="J2426" s="126"/>
      <c r="K2426" s="126"/>
      <c r="L2426" s="137"/>
      <c r="M2426" s="137"/>
      <c r="N2426" s="126"/>
      <c r="O2426" s="125"/>
      <c r="P2426" s="125"/>
      <c r="Q2426" s="137"/>
      <c r="R2426" s="137"/>
      <c r="S2426" s="137"/>
      <c r="T2426" s="137"/>
    </row>
    <row r="2427" spans="1:20" ht="31.5" x14ac:dyDescent="0.25">
      <c r="A2427" s="109" t="s">
        <v>1</v>
      </c>
      <c r="B2427" s="109" t="s">
        <v>2</v>
      </c>
      <c r="C2427" s="109" t="s">
        <v>3</v>
      </c>
      <c r="D2427" s="109" t="s">
        <v>5</v>
      </c>
      <c r="E2427" s="219" t="s">
        <v>6</v>
      </c>
      <c r="F2427" s="109" t="s">
        <v>1564</v>
      </c>
      <c r="G2427" s="125"/>
      <c r="H2427" s="125"/>
      <c r="I2427" s="125"/>
      <c r="J2427" s="126"/>
      <c r="K2427" s="126"/>
      <c r="L2427" s="137"/>
      <c r="M2427" s="137"/>
      <c r="N2427" s="126"/>
      <c r="O2427" s="125"/>
      <c r="P2427" s="125"/>
      <c r="Q2427" s="137"/>
      <c r="R2427" s="137"/>
      <c r="S2427" s="137"/>
      <c r="T2427" s="137"/>
    </row>
    <row r="2428" spans="1:20" ht="16.899999999999999" customHeight="1" x14ac:dyDescent="0.25">
      <c r="A2428" s="128">
        <v>425</v>
      </c>
      <c r="B2428" s="128" t="s">
        <v>2706</v>
      </c>
      <c r="C2428" s="129" t="s">
        <v>2779</v>
      </c>
      <c r="D2428" s="130" t="s">
        <v>1848</v>
      </c>
      <c r="E2428" s="211">
        <v>450000</v>
      </c>
      <c r="F2428" s="128" t="s">
        <v>2650</v>
      </c>
      <c r="G2428" s="32">
        <v>450000</v>
      </c>
      <c r="H2428" s="138"/>
      <c r="I2428" s="138"/>
      <c r="J2428" s="139"/>
      <c r="K2428" s="139"/>
      <c r="L2428" s="140"/>
      <c r="M2428" s="140"/>
      <c r="N2428" s="139"/>
      <c r="O2428" s="138"/>
      <c r="P2428" s="138"/>
      <c r="Q2428" s="140"/>
      <c r="R2428" s="140"/>
      <c r="S2428" s="140"/>
      <c r="T2428" s="137"/>
    </row>
    <row r="2429" spans="1:20" ht="16.899999999999999" customHeight="1" x14ac:dyDescent="0.25">
      <c r="A2429" s="128">
        <v>426</v>
      </c>
      <c r="B2429" s="128" t="s">
        <v>2707</v>
      </c>
      <c r="C2429" s="129" t="s">
        <v>2780</v>
      </c>
      <c r="D2429" s="130" t="s">
        <v>1848</v>
      </c>
      <c r="E2429" s="211">
        <v>150000</v>
      </c>
      <c r="F2429" s="128"/>
      <c r="G2429" s="32">
        <v>150000</v>
      </c>
      <c r="H2429" s="138"/>
      <c r="I2429" s="138"/>
      <c r="J2429" s="139"/>
      <c r="K2429" s="139"/>
      <c r="L2429" s="140"/>
      <c r="M2429" s="140"/>
      <c r="N2429" s="139"/>
      <c r="O2429" s="138"/>
      <c r="P2429" s="138"/>
      <c r="Q2429" s="140"/>
      <c r="R2429" s="140"/>
      <c r="S2429" s="140"/>
      <c r="T2429" s="137"/>
    </row>
    <row r="2430" spans="1:20" ht="16.899999999999999" customHeight="1" x14ac:dyDescent="0.25">
      <c r="A2430" s="128">
        <v>427</v>
      </c>
      <c r="B2430" s="128" t="s">
        <v>2708</v>
      </c>
      <c r="C2430" s="129" t="s">
        <v>2781</v>
      </c>
      <c r="D2430" s="130" t="s">
        <v>2565</v>
      </c>
      <c r="E2430" s="211">
        <v>430000</v>
      </c>
      <c r="F2430" s="128"/>
      <c r="G2430" s="32">
        <v>430000</v>
      </c>
      <c r="H2430" s="138"/>
      <c r="I2430" s="138"/>
      <c r="J2430" s="139"/>
      <c r="K2430" s="139"/>
      <c r="L2430" s="140"/>
      <c r="M2430" s="140"/>
      <c r="N2430" s="139"/>
      <c r="O2430" s="138"/>
      <c r="P2430" s="138"/>
      <c r="Q2430" s="140"/>
      <c r="R2430" s="140"/>
      <c r="S2430" s="140"/>
      <c r="T2430" s="137"/>
    </row>
    <row r="2431" spans="1:20" ht="16.899999999999999" customHeight="1" x14ac:dyDescent="0.25">
      <c r="A2431" s="128">
        <v>428</v>
      </c>
      <c r="B2431" s="128" t="s">
        <v>2709</v>
      </c>
      <c r="C2431" s="129" t="s">
        <v>2782</v>
      </c>
      <c r="D2431" s="130" t="s">
        <v>2783</v>
      </c>
      <c r="E2431" s="211">
        <v>150000</v>
      </c>
      <c r="F2431" s="128"/>
      <c r="G2431" s="32">
        <v>150000</v>
      </c>
      <c r="H2431" s="138"/>
      <c r="I2431" s="138"/>
      <c r="J2431" s="139"/>
      <c r="K2431" s="139"/>
      <c r="L2431" s="140"/>
      <c r="M2431" s="140"/>
      <c r="N2431" s="139"/>
      <c r="O2431" s="138"/>
      <c r="P2431" s="138"/>
      <c r="Q2431" s="140"/>
      <c r="R2431" s="140"/>
      <c r="S2431" s="140"/>
      <c r="T2431" s="137"/>
    </row>
    <row r="2432" spans="1:20" ht="16.899999999999999" customHeight="1" x14ac:dyDescent="0.25">
      <c r="A2432" s="128">
        <v>429</v>
      </c>
      <c r="B2432" s="128" t="s">
        <v>2710</v>
      </c>
      <c r="C2432" s="129" t="s">
        <v>2784</v>
      </c>
      <c r="D2432" s="144" t="s">
        <v>2785</v>
      </c>
      <c r="E2432" s="211">
        <v>640000</v>
      </c>
      <c r="F2432" s="128"/>
      <c r="G2432" s="32">
        <v>640000</v>
      </c>
      <c r="H2432" s="138"/>
      <c r="I2432" s="138"/>
      <c r="J2432" s="139"/>
      <c r="K2432" s="139"/>
      <c r="L2432" s="140"/>
      <c r="M2432" s="140"/>
      <c r="N2432" s="139"/>
      <c r="O2432" s="138"/>
      <c r="P2432" s="138"/>
      <c r="Q2432" s="140"/>
      <c r="R2432" s="140"/>
      <c r="S2432" s="140"/>
      <c r="T2432" s="137"/>
    </row>
    <row r="2433" spans="1:20" ht="16.899999999999999" customHeight="1" x14ac:dyDescent="0.25">
      <c r="A2433" s="128">
        <v>430</v>
      </c>
      <c r="B2433" s="128" t="s">
        <v>2711</v>
      </c>
      <c r="C2433" s="129" t="s">
        <v>2786</v>
      </c>
      <c r="D2433" s="144" t="s">
        <v>2787</v>
      </c>
      <c r="E2433" s="211">
        <v>640000</v>
      </c>
      <c r="F2433" s="128"/>
      <c r="G2433" s="32">
        <v>640000</v>
      </c>
      <c r="H2433" s="138"/>
      <c r="I2433" s="138"/>
      <c r="J2433" s="139"/>
      <c r="K2433" s="139"/>
      <c r="L2433" s="140"/>
      <c r="M2433" s="140"/>
      <c r="N2433" s="139"/>
      <c r="O2433" s="138"/>
      <c r="P2433" s="138"/>
      <c r="Q2433" s="140"/>
      <c r="R2433" s="140"/>
      <c r="S2433" s="140"/>
      <c r="T2433" s="137"/>
    </row>
    <row r="2434" spans="1:20" ht="16.899999999999999" customHeight="1" x14ac:dyDescent="0.25">
      <c r="A2434" s="128">
        <v>431</v>
      </c>
      <c r="B2434" s="128" t="s">
        <v>2712</v>
      </c>
      <c r="C2434" s="129" t="s">
        <v>2788</v>
      </c>
      <c r="D2434" s="130" t="s">
        <v>1848</v>
      </c>
      <c r="E2434" s="211">
        <v>150000</v>
      </c>
      <c r="F2434" s="128"/>
      <c r="G2434" s="32">
        <v>150000</v>
      </c>
      <c r="H2434" s="138"/>
      <c r="I2434" s="138"/>
      <c r="J2434" s="139"/>
      <c r="K2434" s="139"/>
      <c r="L2434" s="140"/>
      <c r="M2434" s="140"/>
      <c r="N2434" s="139"/>
      <c r="O2434" s="138"/>
      <c r="P2434" s="138"/>
      <c r="Q2434" s="140"/>
      <c r="R2434" s="140"/>
      <c r="S2434" s="140"/>
      <c r="T2434" s="137"/>
    </row>
    <row r="2435" spans="1:20" ht="16.899999999999999" customHeight="1" x14ac:dyDescent="0.25">
      <c r="A2435" s="128">
        <v>432</v>
      </c>
      <c r="B2435" s="128" t="s">
        <v>2713</v>
      </c>
      <c r="C2435" s="129" t="s">
        <v>2789</v>
      </c>
      <c r="D2435" s="130" t="s">
        <v>2565</v>
      </c>
      <c r="E2435" s="211">
        <v>430000</v>
      </c>
      <c r="F2435" s="128"/>
      <c r="G2435" s="32">
        <v>430000</v>
      </c>
      <c r="H2435" s="138"/>
      <c r="I2435" s="138"/>
      <c r="J2435" s="139"/>
      <c r="K2435" s="139"/>
      <c r="L2435" s="140"/>
      <c r="M2435" s="140"/>
      <c r="N2435" s="139"/>
      <c r="O2435" s="138"/>
      <c r="P2435" s="138"/>
      <c r="Q2435" s="140"/>
      <c r="R2435" s="140"/>
      <c r="S2435" s="140"/>
      <c r="T2435" s="137"/>
    </row>
    <row r="2436" spans="1:20" ht="16.899999999999999" customHeight="1" x14ac:dyDescent="0.25">
      <c r="A2436" s="128">
        <v>433</v>
      </c>
      <c r="B2436" s="128" t="s">
        <v>2714</v>
      </c>
      <c r="C2436" s="129" t="s">
        <v>2790</v>
      </c>
      <c r="D2436" s="143" t="s">
        <v>2791</v>
      </c>
      <c r="E2436" s="211">
        <v>720000</v>
      </c>
      <c r="F2436" s="128"/>
      <c r="G2436" s="32">
        <v>720000</v>
      </c>
      <c r="H2436" s="138"/>
      <c r="I2436" s="138"/>
      <c r="J2436" s="139"/>
      <c r="K2436" s="139"/>
      <c r="L2436" s="140"/>
      <c r="M2436" s="140"/>
      <c r="N2436" s="139"/>
      <c r="O2436" s="138"/>
      <c r="P2436" s="138"/>
      <c r="Q2436" s="140"/>
      <c r="R2436" s="140"/>
      <c r="S2436" s="140"/>
      <c r="T2436" s="137"/>
    </row>
    <row r="2437" spans="1:20" ht="16.899999999999999" customHeight="1" x14ac:dyDescent="0.25">
      <c r="A2437" s="128">
        <v>434</v>
      </c>
      <c r="B2437" s="128" t="s">
        <v>2715</v>
      </c>
      <c r="C2437" s="129" t="s">
        <v>2792</v>
      </c>
      <c r="D2437" s="130" t="s">
        <v>2565</v>
      </c>
      <c r="E2437" s="211">
        <v>430000</v>
      </c>
      <c r="F2437" s="128"/>
      <c r="G2437" s="32">
        <v>430000</v>
      </c>
      <c r="H2437" s="138"/>
      <c r="I2437" s="138"/>
      <c r="J2437" s="139"/>
      <c r="K2437" s="139"/>
      <c r="L2437" s="140"/>
      <c r="M2437" s="140"/>
      <c r="N2437" s="139"/>
      <c r="O2437" s="138"/>
      <c r="P2437" s="138"/>
      <c r="Q2437" s="140"/>
      <c r="R2437" s="140"/>
      <c r="S2437" s="140"/>
      <c r="T2437" s="137"/>
    </row>
    <row r="2438" spans="1:20" ht="16.899999999999999" customHeight="1" x14ac:dyDescent="0.25">
      <c r="A2438" s="128">
        <v>435</v>
      </c>
      <c r="B2438" s="128" t="s">
        <v>2716</v>
      </c>
      <c r="C2438" s="129" t="s">
        <v>2793</v>
      </c>
      <c r="D2438" s="130" t="s">
        <v>2794</v>
      </c>
      <c r="E2438" s="211">
        <v>400000</v>
      </c>
      <c r="F2438" s="128"/>
      <c r="G2438" s="32">
        <v>400000</v>
      </c>
      <c r="H2438" s="138"/>
      <c r="I2438" s="138"/>
      <c r="J2438" s="139"/>
      <c r="K2438" s="139"/>
      <c r="L2438" s="140"/>
      <c r="M2438" s="140"/>
      <c r="N2438" s="139"/>
      <c r="O2438" s="138"/>
      <c r="P2438" s="138"/>
      <c r="Q2438" s="140"/>
      <c r="R2438" s="140"/>
      <c r="S2438" s="140"/>
      <c r="T2438" s="137"/>
    </row>
    <row r="2439" spans="1:20" ht="16.899999999999999" customHeight="1" x14ac:dyDescent="0.25">
      <c r="A2439" s="128">
        <v>436</v>
      </c>
      <c r="B2439" s="128" t="s">
        <v>2717</v>
      </c>
      <c r="C2439" s="129" t="s">
        <v>2795</v>
      </c>
      <c r="D2439" s="130" t="s">
        <v>1848</v>
      </c>
      <c r="E2439" s="211">
        <v>150000</v>
      </c>
      <c r="F2439" s="128"/>
      <c r="G2439" s="32">
        <v>150000</v>
      </c>
      <c r="H2439" s="138"/>
      <c r="I2439" s="138"/>
      <c r="J2439" s="139"/>
      <c r="K2439" s="139"/>
      <c r="L2439" s="140"/>
      <c r="M2439" s="140"/>
      <c r="N2439" s="139"/>
      <c r="O2439" s="138"/>
      <c r="P2439" s="138"/>
      <c r="Q2439" s="140"/>
      <c r="R2439" s="140"/>
      <c r="S2439" s="140"/>
      <c r="T2439" s="137"/>
    </row>
    <row r="2440" spans="1:20" ht="16.899999999999999" customHeight="1" x14ac:dyDescent="0.25">
      <c r="A2440" s="128">
        <v>437</v>
      </c>
      <c r="B2440" s="128" t="s">
        <v>2718</v>
      </c>
      <c r="C2440" s="129" t="s">
        <v>2796</v>
      </c>
      <c r="D2440" s="130" t="s">
        <v>2573</v>
      </c>
      <c r="E2440" s="211">
        <v>150000</v>
      </c>
      <c r="F2440" s="128"/>
      <c r="G2440" s="32">
        <v>150000</v>
      </c>
      <c r="H2440" s="138"/>
      <c r="I2440" s="138"/>
      <c r="J2440" s="139"/>
      <c r="K2440" s="139"/>
      <c r="L2440" s="140"/>
      <c r="M2440" s="140"/>
      <c r="N2440" s="139"/>
      <c r="O2440" s="138"/>
      <c r="P2440" s="138"/>
      <c r="Q2440" s="140"/>
      <c r="R2440" s="140"/>
      <c r="S2440" s="140"/>
      <c r="T2440" s="137"/>
    </row>
    <row r="2441" spans="1:20" ht="16.899999999999999" customHeight="1" x14ac:dyDescent="0.25">
      <c r="A2441" s="128">
        <v>438</v>
      </c>
      <c r="B2441" s="128" t="s">
        <v>2719</v>
      </c>
      <c r="C2441" s="129" t="s">
        <v>2797</v>
      </c>
      <c r="D2441" s="130" t="s">
        <v>2573</v>
      </c>
      <c r="E2441" s="211">
        <v>150000</v>
      </c>
      <c r="F2441" s="128"/>
      <c r="G2441" s="32">
        <v>150000</v>
      </c>
      <c r="H2441" s="138"/>
      <c r="I2441" s="138"/>
      <c r="J2441" s="139"/>
      <c r="K2441" s="139"/>
      <c r="L2441" s="140"/>
      <c r="M2441" s="140"/>
      <c r="N2441" s="139"/>
      <c r="O2441" s="138"/>
      <c r="P2441" s="138"/>
      <c r="Q2441" s="140"/>
      <c r="R2441" s="140"/>
      <c r="S2441" s="140"/>
      <c r="T2441" s="137"/>
    </row>
    <row r="2442" spans="1:20" ht="16.899999999999999" customHeight="1" x14ac:dyDescent="0.25">
      <c r="A2442" s="128">
        <v>439</v>
      </c>
      <c r="B2442" s="128" t="s">
        <v>2720</v>
      </c>
      <c r="C2442" s="129" t="s">
        <v>2798</v>
      </c>
      <c r="D2442" s="130" t="s">
        <v>2573</v>
      </c>
      <c r="E2442" s="211">
        <v>150000</v>
      </c>
      <c r="F2442" s="128"/>
      <c r="G2442" s="32">
        <v>150000</v>
      </c>
      <c r="H2442" s="138"/>
      <c r="I2442" s="138"/>
      <c r="J2442" s="139"/>
      <c r="K2442" s="139"/>
      <c r="L2442" s="140"/>
      <c r="M2442" s="140"/>
      <c r="N2442" s="139"/>
      <c r="O2442" s="138"/>
      <c r="P2442" s="138"/>
      <c r="Q2442" s="140"/>
      <c r="R2442" s="140"/>
      <c r="S2442" s="140"/>
      <c r="T2442" s="137"/>
    </row>
    <row r="2443" spans="1:20" ht="16.899999999999999" customHeight="1" x14ac:dyDescent="0.25">
      <c r="A2443" s="128">
        <v>440</v>
      </c>
      <c r="B2443" s="128" t="s">
        <v>2721</v>
      </c>
      <c r="C2443" s="129" t="s">
        <v>2799</v>
      </c>
      <c r="D2443" s="130" t="s">
        <v>1848</v>
      </c>
      <c r="E2443" s="211">
        <v>150000</v>
      </c>
      <c r="F2443" s="128"/>
      <c r="G2443" s="32">
        <v>150000</v>
      </c>
      <c r="H2443" s="138"/>
      <c r="I2443" s="138"/>
      <c r="J2443" s="139"/>
      <c r="K2443" s="139"/>
      <c r="L2443" s="140"/>
      <c r="M2443" s="140"/>
      <c r="N2443" s="139"/>
      <c r="O2443" s="138"/>
      <c r="P2443" s="138"/>
      <c r="Q2443" s="140"/>
      <c r="R2443" s="140"/>
      <c r="S2443" s="140"/>
      <c r="T2443" s="137"/>
    </row>
    <row r="2444" spans="1:20" ht="16.899999999999999" customHeight="1" x14ac:dyDescent="0.25">
      <c r="A2444" s="128">
        <v>441</v>
      </c>
      <c r="B2444" s="128" t="s">
        <v>2722</v>
      </c>
      <c r="C2444" s="129" t="s">
        <v>2800</v>
      </c>
      <c r="D2444" s="130" t="s">
        <v>1848</v>
      </c>
      <c r="E2444" s="211">
        <v>150000</v>
      </c>
      <c r="F2444" s="128"/>
      <c r="G2444" s="32">
        <v>150000</v>
      </c>
      <c r="H2444" s="138"/>
      <c r="I2444" s="138"/>
      <c r="J2444" s="139"/>
      <c r="K2444" s="139"/>
      <c r="L2444" s="140"/>
      <c r="M2444" s="140"/>
      <c r="N2444" s="139"/>
      <c r="O2444" s="138"/>
      <c r="P2444" s="138"/>
      <c r="Q2444" s="140"/>
      <c r="R2444" s="140"/>
      <c r="S2444" s="140"/>
      <c r="T2444" s="137"/>
    </row>
    <row r="2445" spans="1:20" ht="16.899999999999999" customHeight="1" x14ac:dyDescent="0.25">
      <c r="A2445" s="128">
        <v>442</v>
      </c>
      <c r="B2445" s="128" t="s">
        <v>2723</v>
      </c>
      <c r="C2445" s="129" t="s">
        <v>2801</v>
      </c>
      <c r="D2445" s="130" t="s">
        <v>1848</v>
      </c>
      <c r="E2445" s="211">
        <v>150000</v>
      </c>
      <c r="F2445" s="32">
        <f>SUM(E2428:E2445)</f>
        <v>5640000</v>
      </c>
      <c r="G2445" s="32">
        <v>150000</v>
      </c>
      <c r="H2445" s="138"/>
      <c r="I2445" s="138"/>
      <c r="J2445" s="139"/>
      <c r="K2445" s="139"/>
      <c r="L2445" s="140"/>
      <c r="M2445" s="140"/>
      <c r="N2445" s="139"/>
      <c r="O2445" s="138"/>
      <c r="P2445" s="138"/>
      <c r="Q2445" s="140"/>
      <c r="R2445" s="140"/>
      <c r="S2445" s="140"/>
      <c r="T2445" s="137"/>
    </row>
    <row r="2446" spans="1:20" ht="16.899999999999999" customHeight="1" x14ac:dyDescent="0.25">
      <c r="A2446" s="128">
        <v>443</v>
      </c>
      <c r="B2446" s="128" t="s">
        <v>2724</v>
      </c>
      <c r="C2446" s="129" t="s">
        <v>2802</v>
      </c>
      <c r="D2446" s="130" t="s">
        <v>2803</v>
      </c>
      <c r="E2446" s="211">
        <v>150000</v>
      </c>
      <c r="F2446" s="128"/>
      <c r="G2446" s="138"/>
      <c r="H2446" s="130" t="s">
        <v>2803</v>
      </c>
      <c r="I2446" s="32">
        <v>150000</v>
      </c>
      <c r="J2446" s="139"/>
      <c r="K2446" s="139"/>
      <c r="L2446" s="140"/>
      <c r="M2446" s="140"/>
      <c r="N2446" s="139"/>
      <c r="O2446" s="138"/>
      <c r="P2446" s="138"/>
      <c r="Q2446" s="140"/>
      <c r="R2446" s="140"/>
      <c r="S2446" s="140"/>
      <c r="T2446" s="137"/>
    </row>
    <row r="2447" spans="1:20" ht="16.899999999999999" customHeight="1" x14ac:dyDescent="0.25">
      <c r="A2447" s="128">
        <v>444</v>
      </c>
      <c r="B2447" s="128" t="s">
        <v>2725</v>
      </c>
      <c r="C2447" s="129" t="s">
        <v>2804</v>
      </c>
      <c r="D2447" s="130" t="s">
        <v>2803</v>
      </c>
      <c r="E2447" s="211">
        <v>150000</v>
      </c>
      <c r="F2447" s="128"/>
      <c r="G2447" s="138"/>
      <c r="H2447" s="130" t="s">
        <v>2803</v>
      </c>
      <c r="I2447" s="32">
        <v>150000</v>
      </c>
      <c r="J2447" s="139"/>
      <c r="K2447" s="139"/>
      <c r="L2447" s="140"/>
      <c r="M2447" s="140"/>
      <c r="N2447" s="139"/>
      <c r="O2447" s="138"/>
      <c r="P2447" s="138"/>
      <c r="Q2447" s="140"/>
      <c r="R2447" s="140"/>
      <c r="S2447" s="140"/>
      <c r="T2447" s="137"/>
    </row>
    <row r="2448" spans="1:20" ht="16.899999999999999" customHeight="1" x14ac:dyDescent="0.25">
      <c r="A2448" s="128">
        <v>445</v>
      </c>
      <c r="B2448" s="128" t="s">
        <v>2726</v>
      </c>
      <c r="C2448" s="129" t="s">
        <v>2805</v>
      </c>
      <c r="D2448" s="130" t="s">
        <v>2803</v>
      </c>
      <c r="E2448" s="211">
        <v>150000</v>
      </c>
      <c r="F2448" s="128"/>
      <c r="G2448" s="138"/>
      <c r="H2448" s="130" t="s">
        <v>2803</v>
      </c>
      <c r="I2448" s="32">
        <v>150000</v>
      </c>
      <c r="J2448" s="139"/>
      <c r="K2448" s="139"/>
      <c r="L2448" s="140"/>
      <c r="M2448" s="140"/>
      <c r="N2448" s="139"/>
      <c r="O2448" s="138"/>
      <c r="P2448" s="138"/>
      <c r="Q2448" s="140"/>
      <c r="R2448" s="140"/>
      <c r="S2448" s="140"/>
      <c r="T2448" s="137"/>
    </row>
    <row r="2449" spans="1:20" ht="16.899999999999999" customHeight="1" x14ac:dyDescent="0.25">
      <c r="A2449" s="128">
        <v>446</v>
      </c>
      <c r="B2449" s="128" t="s">
        <v>2727</v>
      </c>
      <c r="C2449" s="129" t="s">
        <v>2806</v>
      </c>
      <c r="D2449" s="130" t="s">
        <v>2803</v>
      </c>
      <c r="E2449" s="211">
        <v>150000</v>
      </c>
      <c r="F2449" s="128"/>
      <c r="G2449" s="138"/>
      <c r="H2449" s="130" t="s">
        <v>2803</v>
      </c>
      <c r="I2449" s="32">
        <v>150000</v>
      </c>
      <c r="J2449" s="139"/>
      <c r="K2449" s="139"/>
      <c r="L2449" s="140"/>
      <c r="M2449" s="140"/>
      <c r="N2449" s="139"/>
      <c r="O2449" s="138"/>
      <c r="P2449" s="138"/>
      <c r="Q2449" s="140"/>
      <c r="R2449" s="140"/>
      <c r="S2449" s="140"/>
      <c r="T2449" s="137"/>
    </row>
    <row r="2450" spans="1:20" ht="16.899999999999999" customHeight="1" x14ac:dyDescent="0.25">
      <c r="A2450" s="128">
        <v>447</v>
      </c>
      <c r="B2450" s="128" t="s">
        <v>2728</v>
      </c>
      <c r="C2450" s="129" t="s">
        <v>2807</v>
      </c>
      <c r="D2450" s="130" t="s">
        <v>2803</v>
      </c>
      <c r="E2450" s="211">
        <v>150000</v>
      </c>
      <c r="F2450" s="128"/>
      <c r="G2450" s="138"/>
      <c r="H2450" s="130" t="s">
        <v>2803</v>
      </c>
      <c r="I2450" s="32">
        <v>150000</v>
      </c>
      <c r="J2450" s="139"/>
      <c r="K2450" s="139"/>
      <c r="L2450" s="140"/>
      <c r="M2450" s="140"/>
      <c r="N2450" s="139"/>
      <c r="O2450" s="138"/>
      <c r="P2450" s="138"/>
      <c r="Q2450" s="140"/>
      <c r="R2450" s="140"/>
      <c r="S2450" s="140"/>
      <c r="T2450" s="137"/>
    </row>
    <row r="2451" spans="1:20" ht="16.899999999999999" customHeight="1" x14ac:dyDescent="0.25">
      <c r="A2451" s="128">
        <v>448</v>
      </c>
      <c r="B2451" s="128" t="s">
        <v>2729</v>
      </c>
      <c r="C2451" s="129" t="s">
        <v>2808</v>
      </c>
      <c r="D2451" s="130" t="s">
        <v>2803</v>
      </c>
      <c r="E2451" s="211">
        <v>150000</v>
      </c>
      <c r="F2451" s="128"/>
      <c r="G2451" s="138"/>
      <c r="H2451" s="130" t="s">
        <v>2803</v>
      </c>
      <c r="I2451" s="32">
        <v>150000</v>
      </c>
      <c r="J2451" s="139"/>
      <c r="K2451" s="139"/>
      <c r="L2451" s="140"/>
      <c r="M2451" s="140"/>
      <c r="N2451" s="139"/>
      <c r="O2451" s="138"/>
      <c r="P2451" s="138"/>
      <c r="Q2451" s="140"/>
      <c r="R2451" s="140"/>
      <c r="S2451" s="140"/>
      <c r="T2451" s="137"/>
    </row>
    <row r="2452" spans="1:20" ht="16.899999999999999" customHeight="1" x14ac:dyDescent="0.25">
      <c r="A2452" s="128">
        <v>449</v>
      </c>
      <c r="B2452" s="128" t="s">
        <v>2730</v>
      </c>
      <c r="C2452" s="129" t="s">
        <v>2809</v>
      </c>
      <c r="D2452" s="130" t="s">
        <v>2576</v>
      </c>
      <c r="E2452" s="211">
        <v>430000</v>
      </c>
      <c r="F2452" s="128"/>
      <c r="G2452" s="138"/>
      <c r="H2452" s="130" t="s">
        <v>2576</v>
      </c>
      <c r="I2452" s="32">
        <v>430000</v>
      </c>
      <c r="J2452" s="139"/>
      <c r="K2452" s="139"/>
      <c r="L2452" s="140"/>
      <c r="M2452" s="140"/>
      <c r="N2452" s="139"/>
      <c r="O2452" s="138"/>
      <c r="P2452" s="138"/>
      <c r="Q2452" s="140"/>
      <c r="R2452" s="140"/>
      <c r="S2452" s="140"/>
      <c r="T2452" s="137"/>
    </row>
    <row r="2453" spans="1:20" ht="16.899999999999999" customHeight="1" x14ac:dyDescent="0.25">
      <c r="A2453" s="128">
        <v>450</v>
      </c>
      <c r="B2453" s="128" t="s">
        <v>2731</v>
      </c>
      <c r="C2453" s="129" t="s">
        <v>2810</v>
      </c>
      <c r="D2453" s="130" t="s">
        <v>2576</v>
      </c>
      <c r="E2453" s="211">
        <v>430000</v>
      </c>
      <c r="F2453" s="128"/>
      <c r="G2453" s="138"/>
      <c r="H2453" s="130" t="s">
        <v>2576</v>
      </c>
      <c r="I2453" s="32">
        <v>430000</v>
      </c>
      <c r="J2453" s="139"/>
      <c r="K2453" s="139"/>
      <c r="L2453" s="140"/>
      <c r="M2453" s="140"/>
      <c r="N2453" s="139"/>
      <c r="O2453" s="138"/>
      <c r="P2453" s="138"/>
      <c r="Q2453" s="140"/>
      <c r="R2453" s="140"/>
      <c r="S2453" s="140"/>
      <c r="T2453" s="137"/>
    </row>
    <row r="2454" spans="1:20" ht="16.899999999999999" customHeight="1" x14ac:dyDescent="0.25">
      <c r="A2454" s="128">
        <v>451</v>
      </c>
      <c r="B2454" s="128" t="s">
        <v>2732</v>
      </c>
      <c r="C2454" s="129" t="s">
        <v>2811</v>
      </c>
      <c r="D2454" s="130" t="s">
        <v>2576</v>
      </c>
      <c r="E2454" s="211">
        <v>430000</v>
      </c>
      <c r="F2454" s="128"/>
      <c r="G2454" s="138"/>
      <c r="H2454" s="130" t="s">
        <v>2576</v>
      </c>
      <c r="I2454" s="32">
        <v>430000</v>
      </c>
      <c r="J2454" s="139"/>
      <c r="K2454" s="139"/>
      <c r="L2454" s="140"/>
      <c r="M2454" s="140"/>
      <c r="N2454" s="139"/>
      <c r="O2454" s="138"/>
      <c r="P2454" s="138"/>
      <c r="Q2454" s="140"/>
      <c r="R2454" s="140"/>
      <c r="S2454" s="140"/>
      <c r="T2454" s="137"/>
    </row>
    <row r="2455" spans="1:20" ht="16.899999999999999" customHeight="1" x14ac:dyDescent="0.25">
      <c r="A2455" s="128">
        <v>452</v>
      </c>
      <c r="B2455" s="128" t="s">
        <v>2733</v>
      </c>
      <c r="C2455" s="129" t="s">
        <v>2812</v>
      </c>
      <c r="D2455" s="130" t="s">
        <v>2803</v>
      </c>
      <c r="E2455" s="211">
        <v>150000</v>
      </c>
      <c r="F2455" s="128"/>
      <c r="G2455" s="138"/>
      <c r="H2455" s="130" t="s">
        <v>2803</v>
      </c>
      <c r="I2455" s="32">
        <v>150000</v>
      </c>
      <c r="J2455" s="139"/>
      <c r="K2455" s="139"/>
      <c r="L2455" s="140"/>
      <c r="M2455" s="140"/>
      <c r="N2455" s="139"/>
      <c r="O2455" s="138"/>
      <c r="P2455" s="138"/>
      <c r="Q2455" s="140"/>
      <c r="R2455" s="140"/>
      <c r="S2455" s="140"/>
      <c r="T2455" s="137"/>
    </row>
    <row r="2456" spans="1:20" ht="16.899999999999999" customHeight="1" x14ac:dyDescent="0.25">
      <c r="A2456" s="128">
        <v>453</v>
      </c>
      <c r="B2456" s="128" t="s">
        <v>2734</v>
      </c>
      <c r="C2456" s="129" t="s">
        <v>2813</v>
      </c>
      <c r="D2456" s="130" t="s">
        <v>2803</v>
      </c>
      <c r="E2456" s="211">
        <v>150000</v>
      </c>
      <c r="F2456" s="128"/>
      <c r="G2456" s="138"/>
      <c r="H2456" s="130" t="s">
        <v>2803</v>
      </c>
      <c r="I2456" s="32">
        <v>150000</v>
      </c>
      <c r="J2456" s="139"/>
      <c r="K2456" s="139"/>
      <c r="L2456" s="140"/>
      <c r="M2456" s="140"/>
      <c r="N2456" s="139"/>
      <c r="O2456" s="138"/>
      <c r="P2456" s="138"/>
      <c r="Q2456" s="140"/>
      <c r="R2456" s="140"/>
      <c r="S2456" s="140"/>
      <c r="T2456" s="137"/>
    </row>
    <row r="2457" spans="1:20" ht="16.899999999999999" customHeight="1" x14ac:dyDescent="0.25">
      <c r="A2457" s="128">
        <v>454</v>
      </c>
      <c r="B2457" s="128" t="s">
        <v>2735</v>
      </c>
      <c r="C2457" s="129" t="s">
        <v>2814</v>
      </c>
      <c r="D2457" s="130" t="s">
        <v>2803</v>
      </c>
      <c r="E2457" s="211">
        <v>150000</v>
      </c>
      <c r="F2457" s="128"/>
      <c r="G2457" s="138"/>
      <c r="H2457" s="130" t="s">
        <v>2803</v>
      </c>
      <c r="I2457" s="32">
        <v>150000</v>
      </c>
      <c r="J2457" s="139"/>
      <c r="K2457" s="139"/>
      <c r="L2457" s="140"/>
      <c r="M2457" s="140"/>
      <c r="N2457" s="139"/>
      <c r="O2457" s="138"/>
      <c r="P2457" s="138"/>
      <c r="Q2457" s="140"/>
      <c r="R2457" s="140"/>
      <c r="S2457" s="140"/>
      <c r="T2457" s="137"/>
    </row>
    <row r="2458" spans="1:20" ht="16.899999999999999" customHeight="1" x14ac:dyDescent="0.25">
      <c r="A2458" s="128">
        <v>455</v>
      </c>
      <c r="B2458" s="128" t="s">
        <v>2736</v>
      </c>
      <c r="C2458" s="129" t="s">
        <v>2815</v>
      </c>
      <c r="D2458" s="130" t="s">
        <v>2803</v>
      </c>
      <c r="E2458" s="211">
        <v>150000</v>
      </c>
      <c r="F2458" s="128"/>
      <c r="G2458" s="138"/>
      <c r="H2458" s="130" t="s">
        <v>2803</v>
      </c>
      <c r="I2458" s="32">
        <v>150000</v>
      </c>
      <c r="J2458" s="139"/>
      <c r="K2458" s="139"/>
      <c r="L2458" s="140"/>
      <c r="M2458" s="140"/>
      <c r="N2458" s="139"/>
      <c r="O2458" s="138"/>
      <c r="P2458" s="138"/>
      <c r="Q2458" s="140"/>
      <c r="R2458" s="140"/>
      <c r="S2458" s="140"/>
      <c r="T2458" s="137"/>
    </row>
    <row r="2459" spans="1:20" ht="16.899999999999999" customHeight="1" x14ac:dyDescent="0.25">
      <c r="A2459" s="128">
        <v>456</v>
      </c>
      <c r="B2459" s="128" t="s">
        <v>2737</v>
      </c>
      <c r="C2459" s="129" t="s">
        <v>2816</v>
      </c>
      <c r="D2459" s="130" t="s">
        <v>2803</v>
      </c>
      <c r="E2459" s="211">
        <v>150000</v>
      </c>
      <c r="F2459" s="128"/>
      <c r="G2459" s="138"/>
      <c r="H2459" s="130" t="s">
        <v>2803</v>
      </c>
      <c r="I2459" s="32">
        <v>150000</v>
      </c>
      <c r="J2459" s="139"/>
      <c r="K2459" s="139"/>
      <c r="L2459" s="140"/>
      <c r="M2459" s="140"/>
      <c r="N2459" s="139"/>
      <c r="O2459" s="138"/>
      <c r="P2459" s="138"/>
      <c r="Q2459" s="140"/>
      <c r="R2459" s="140"/>
      <c r="S2459" s="140"/>
      <c r="T2459" s="137"/>
    </row>
    <row r="2460" spans="1:20" ht="16.899999999999999" customHeight="1" x14ac:dyDescent="0.25">
      <c r="A2460" s="128">
        <v>457</v>
      </c>
      <c r="B2460" s="128" t="s">
        <v>2738</v>
      </c>
      <c r="C2460" s="129" t="s">
        <v>2817</v>
      </c>
      <c r="D2460" s="130" t="s">
        <v>2803</v>
      </c>
      <c r="E2460" s="211">
        <v>150000</v>
      </c>
      <c r="F2460" s="128"/>
      <c r="G2460" s="138"/>
      <c r="H2460" s="130" t="s">
        <v>2803</v>
      </c>
      <c r="I2460" s="32">
        <v>150000</v>
      </c>
      <c r="J2460" s="139"/>
      <c r="K2460" s="139"/>
      <c r="L2460" s="140"/>
      <c r="M2460" s="140"/>
      <c r="N2460" s="139"/>
      <c r="O2460" s="138"/>
      <c r="P2460" s="138"/>
      <c r="Q2460" s="140"/>
      <c r="R2460" s="140"/>
      <c r="S2460" s="140"/>
      <c r="T2460" s="137"/>
    </row>
    <row r="2461" spans="1:20" ht="16.899999999999999" customHeight="1" x14ac:dyDescent="0.25">
      <c r="A2461" s="128">
        <v>458</v>
      </c>
      <c r="B2461" s="128" t="s">
        <v>2739</v>
      </c>
      <c r="C2461" s="129" t="s">
        <v>2818</v>
      </c>
      <c r="D2461" s="130" t="s">
        <v>2803</v>
      </c>
      <c r="E2461" s="211">
        <v>150000</v>
      </c>
      <c r="F2461" s="128"/>
      <c r="G2461" s="138"/>
      <c r="H2461" s="130" t="s">
        <v>2803</v>
      </c>
      <c r="I2461" s="32">
        <v>150000</v>
      </c>
      <c r="J2461" s="139"/>
      <c r="K2461" s="139"/>
      <c r="L2461" s="140"/>
      <c r="M2461" s="140"/>
      <c r="N2461" s="139"/>
      <c r="O2461" s="138"/>
      <c r="P2461" s="138"/>
      <c r="Q2461" s="140"/>
      <c r="R2461" s="140"/>
      <c r="S2461" s="140"/>
      <c r="T2461" s="137"/>
    </row>
    <row r="2462" spans="1:20" ht="16.899999999999999" customHeight="1" x14ac:dyDescent="0.25">
      <c r="A2462" s="128">
        <v>459</v>
      </c>
      <c r="B2462" s="128" t="s">
        <v>2740</v>
      </c>
      <c r="C2462" s="129" t="s">
        <v>2819</v>
      </c>
      <c r="D2462" s="130" t="s">
        <v>2794</v>
      </c>
      <c r="E2462" s="211">
        <v>400000</v>
      </c>
      <c r="F2462" s="128"/>
      <c r="G2462" s="138"/>
      <c r="H2462" s="130" t="s">
        <v>2794</v>
      </c>
      <c r="I2462" s="32">
        <v>400000</v>
      </c>
      <c r="J2462" s="139"/>
      <c r="K2462" s="139"/>
      <c r="L2462" s="140"/>
      <c r="M2462" s="140"/>
      <c r="N2462" s="139"/>
      <c r="O2462" s="138"/>
      <c r="P2462" s="138"/>
      <c r="Q2462" s="140"/>
      <c r="R2462" s="140"/>
      <c r="S2462" s="140"/>
      <c r="T2462" s="137"/>
    </row>
    <row r="2463" spans="1:20" ht="16.899999999999999" customHeight="1" x14ac:dyDescent="0.25">
      <c r="A2463" s="128">
        <v>460</v>
      </c>
      <c r="B2463" s="128" t="s">
        <v>2741</v>
      </c>
      <c r="C2463" s="129" t="s">
        <v>2820</v>
      </c>
      <c r="D2463" s="130" t="s">
        <v>2794</v>
      </c>
      <c r="E2463" s="211">
        <v>400000</v>
      </c>
      <c r="F2463" s="128"/>
      <c r="G2463" s="138"/>
      <c r="H2463" s="130" t="s">
        <v>2794</v>
      </c>
      <c r="I2463" s="32">
        <v>400000</v>
      </c>
      <c r="J2463" s="139"/>
      <c r="K2463" s="139"/>
      <c r="L2463" s="140"/>
      <c r="M2463" s="140"/>
      <c r="N2463" s="139"/>
      <c r="O2463" s="138"/>
      <c r="P2463" s="138"/>
      <c r="Q2463" s="140"/>
      <c r="R2463" s="140"/>
      <c r="S2463" s="140"/>
      <c r="T2463" s="137"/>
    </row>
    <row r="2464" spans="1:20" ht="16.899999999999999" customHeight="1" x14ac:dyDescent="0.25">
      <c r="A2464" s="128">
        <v>461</v>
      </c>
      <c r="B2464" s="128" t="s">
        <v>2742</v>
      </c>
      <c r="C2464" s="129" t="s">
        <v>2821</v>
      </c>
      <c r="D2464" s="130" t="s">
        <v>2803</v>
      </c>
      <c r="E2464" s="211">
        <v>150000</v>
      </c>
      <c r="F2464" s="128"/>
      <c r="G2464" s="138"/>
      <c r="H2464" s="130" t="s">
        <v>2803</v>
      </c>
      <c r="I2464" s="32">
        <v>150000</v>
      </c>
      <c r="J2464" s="139"/>
      <c r="K2464" s="139"/>
      <c r="L2464" s="140"/>
      <c r="M2464" s="140"/>
      <c r="N2464" s="139"/>
      <c r="O2464" s="138"/>
      <c r="P2464" s="138"/>
      <c r="Q2464" s="140"/>
      <c r="R2464" s="140"/>
      <c r="S2464" s="140"/>
      <c r="T2464" s="137"/>
    </row>
    <row r="2465" spans="1:20" ht="16.899999999999999" customHeight="1" x14ac:dyDescent="0.25">
      <c r="A2465" s="128">
        <v>462</v>
      </c>
      <c r="B2465" s="128" t="s">
        <v>2743</v>
      </c>
      <c r="C2465" s="129" t="s">
        <v>2822</v>
      </c>
      <c r="D2465" s="130" t="s">
        <v>2803</v>
      </c>
      <c r="E2465" s="211">
        <v>150000</v>
      </c>
      <c r="F2465" s="128"/>
      <c r="G2465" s="138"/>
      <c r="H2465" s="130" t="s">
        <v>2803</v>
      </c>
      <c r="I2465" s="32">
        <v>150000</v>
      </c>
      <c r="J2465" s="139"/>
      <c r="K2465" s="139"/>
      <c r="L2465" s="140"/>
      <c r="M2465" s="140"/>
      <c r="N2465" s="139"/>
      <c r="O2465" s="138"/>
      <c r="P2465" s="138"/>
      <c r="Q2465" s="140"/>
      <c r="R2465" s="140"/>
      <c r="S2465" s="140"/>
      <c r="T2465" s="137"/>
    </row>
    <row r="2466" spans="1:20" ht="16.899999999999999" customHeight="1" x14ac:dyDescent="0.25">
      <c r="A2466" s="128">
        <v>463</v>
      </c>
      <c r="B2466" s="128" t="s">
        <v>2744</v>
      </c>
      <c r="C2466" s="129" t="s">
        <v>2823</v>
      </c>
      <c r="D2466" s="130" t="s">
        <v>2803</v>
      </c>
      <c r="E2466" s="211">
        <v>150000</v>
      </c>
      <c r="F2466" s="128"/>
      <c r="G2466" s="138"/>
      <c r="H2466" s="130" t="s">
        <v>2803</v>
      </c>
      <c r="I2466" s="32">
        <v>150000</v>
      </c>
      <c r="J2466" s="139"/>
      <c r="K2466" s="139"/>
      <c r="L2466" s="140"/>
      <c r="M2466" s="140"/>
      <c r="N2466" s="139"/>
      <c r="O2466" s="138"/>
      <c r="P2466" s="138"/>
      <c r="Q2466" s="140"/>
      <c r="R2466" s="140"/>
      <c r="S2466" s="140"/>
      <c r="T2466" s="137"/>
    </row>
    <row r="2467" spans="1:20" ht="16.899999999999999" customHeight="1" x14ac:dyDescent="0.25">
      <c r="A2467" s="128">
        <v>464</v>
      </c>
      <c r="B2467" s="128" t="s">
        <v>2745</v>
      </c>
      <c r="C2467" s="129" t="s">
        <v>2824</v>
      </c>
      <c r="D2467" s="130" t="s">
        <v>2803</v>
      </c>
      <c r="E2467" s="211">
        <v>150000</v>
      </c>
      <c r="F2467" s="128"/>
      <c r="G2467" s="138"/>
      <c r="H2467" s="130" t="s">
        <v>2803</v>
      </c>
      <c r="I2467" s="32">
        <v>150000</v>
      </c>
      <c r="J2467" s="139"/>
      <c r="K2467" s="139"/>
      <c r="L2467" s="140"/>
      <c r="M2467" s="140"/>
      <c r="N2467" s="139"/>
      <c r="O2467" s="138"/>
      <c r="P2467" s="138"/>
      <c r="Q2467" s="140"/>
      <c r="R2467" s="140"/>
      <c r="S2467" s="140"/>
      <c r="T2467" s="137"/>
    </row>
    <row r="2468" spans="1:20" ht="16.899999999999999" customHeight="1" x14ac:dyDescent="0.25">
      <c r="A2468" s="128">
        <v>465</v>
      </c>
      <c r="B2468" s="128" t="s">
        <v>2746</v>
      </c>
      <c r="C2468" s="129" t="s">
        <v>2825</v>
      </c>
      <c r="D2468" s="130" t="s">
        <v>2803</v>
      </c>
      <c r="E2468" s="211">
        <v>150000</v>
      </c>
      <c r="F2468" s="128"/>
      <c r="G2468" s="138"/>
      <c r="H2468" s="130" t="s">
        <v>2803</v>
      </c>
      <c r="I2468" s="32">
        <v>150000</v>
      </c>
      <c r="J2468" s="139"/>
      <c r="K2468" s="139"/>
      <c r="L2468" s="140"/>
      <c r="M2468" s="140"/>
      <c r="N2468" s="139"/>
      <c r="O2468" s="138"/>
      <c r="P2468" s="138"/>
      <c r="Q2468" s="140"/>
      <c r="R2468" s="140"/>
      <c r="S2468" s="140"/>
      <c r="T2468" s="137"/>
    </row>
    <row r="2469" spans="1:20" ht="16.899999999999999" customHeight="1" x14ac:dyDescent="0.25">
      <c r="A2469" s="128">
        <v>466</v>
      </c>
      <c r="B2469" s="128" t="s">
        <v>2747</v>
      </c>
      <c r="C2469" s="129" t="s">
        <v>2826</v>
      </c>
      <c r="D2469" s="130" t="s">
        <v>2803</v>
      </c>
      <c r="E2469" s="211">
        <v>150000</v>
      </c>
      <c r="F2469" s="128"/>
      <c r="G2469" s="138"/>
      <c r="H2469" s="130" t="s">
        <v>2803</v>
      </c>
      <c r="I2469" s="32">
        <v>150000</v>
      </c>
      <c r="J2469" s="139"/>
      <c r="K2469" s="139"/>
      <c r="L2469" s="140"/>
      <c r="M2469" s="140"/>
      <c r="N2469" s="139"/>
      <c r="O2469" s="138"/>
      <c r="P2469" s="138"/>
      <c r="Q2469" s="140"/>
      <c r="R2469" s="140"/>
      <c r="S2469" s="140"/>
      <c r="T2469" s="137"/>
    </row>
    <row r="2470" spans="1:20" ht="16.899999999999999" customHeight="1" x14ac:dyDescent="0.25">
      <c r="A2470" s="128">
        <v>467</v>
      </c>
      <c r="B2470" s="128" t="s">
        <v>2748</v>
      </c>
      <c r="C2470" s="129" t="s">
        <v>2827</v>
      </c>
      <c r="D2470" s="130" t="s">
        <v>2803</v>
      </c>
      <c r="E2470" s="211">
        <v>150000</v>
      </c>
      <c r="F2470" s="128"/>
      <c r="G2470" s="138"/>
      <c r="H2470" s="130" t="s">
        <v>2803</v>
      </c>
      <c r="I2470" s="32">
        <v>150000</v>
      </c>
      <c r="J2470" s="139"/>
      <c r="K2470" s="139"/>
      <c r="L2470" s="140"/>
      <c r="M2470" s="140"/>
      <c r="N2470" s="139"/>
      <c r="O2470" s="138"/>
      <c r="P2470" s="138"/>
      <c r="Q2470" s="140"/>
      <c r="R2470" s="140"/>
      <c r="S2470" s="140"/>
      <c r="T2470" s="137"/>
    </row>
    <row r="2471" spans="1:20" ht="16.899999999999999" customHeight="1" x14ac:dyDescent="0.25">
      <c r="A2471" s="128">
        <v>468</v>
      </c>
      <c r="B2471" s="128" t="s">
        <v>2749</v>
      </c>
      <c r="C2471" s="129" t="s">
        <v>2828</v>
      </c>
      <c r="D2471" s="130" t="s">
        <v>2803</v>
      </c>
      <c r="E2471" s="211">
        <v>150000</v>
      </c>
      <c r="F2471" s="128"/>
      <c r="G2471" s="138"/>
      <c r="H2471" s="130" t="s">
        <v>2803</v>
      </c>
      <c r="I2471" s="32">
        <v>150000</v>
      </c>
      <c r="J2471" s="139"/>
      <c r="K2471" s="139"/>
      <c r="L2471" s="140"/>
      <c r="M2471" s="140"/>
      <c r="N2471" s="139"/>
      <c r="O2471" s="138"/>
      <c r="P2471" s="138"/>
      <c r="Q2471" s="140"/>
      <c r="R2471" s="140"/>
      <c r="S2471" s="140"/>
      <c r="T2471" s="137"/>
    </row>
    <row r="2472" spans="1:20" ht="16.899999999999999" customHeight="1" x14ac:dyDescent="0.25">
      <c r="A2472" s="128">
        <v>469</v>
      </c>
      <c r="B2472" s="128" t="s">
        <v>2750</v>
      </c>
      <c r="C2472" s="129" t="s">
        <v>2829</v>
      </c>
      <c r="D2472" s="130" t="s">
        <v>2803</v>
      </c>
      <c r="E2472" s="211">
        <v>150000</v>
      </c>
      <c r="F2472" s="128"/>
      <c r="G2472" s="138"/>
      <c r="H2472" s="130" t="s">
        <v>2803</v>
      </c>
      <c r="I2472" s="32">
        <v>150000</v>
      </c>
      <c r="J2472" s="139"/>
      <c r="K2472" s="139"/>
      <c r="L2472" s="140"/>
      <c r="M2472" s="140"/>
      <c r="N2472" s="139"/>
      <c r="O2472" s="138"/>
      <c r="P2472" s="138"/>
      <c r="Q2472" s="140"/>
      <c r="R2472" s="140"/>
      <c r="S2472" s="140"/>
      <c r="T2472" s="137"/>
    </row>
    <row r="2473" spans="1:20" ht="16.899999999999999" customHeight="1" x14ac:dyDescent="0.25">
      <c r="A2473" s="128">
        <v>470</v>
      </c>
      <c r="B2473" s="128" t="s">
        <v>2751</v>
      </c>
      <c r="C2473" s="129" t="s">
        <v>2830</v>
      </c>
      <c r="D2473" s="130" t="s">
        <v>2803</v>
      </c>
      <c r="E2473" s="211">
        <v>150000</v>
      </c>
      <c r="F2473" s="128"/>
      <c r="G2473" s="138"/>
      <c r="H2473" s="130" t="s">
        <v>2803</v>
      </c>
      <c r="I2473" s="32">
        <v>150000</v>
      </c>
      <c r="J2473" s="139"/>
      <c r="K2473" s="139"/>
      <c r="L2473" s="140"/>
      <c r="M2473" s="140"/>
      <c r="N2473" s="139"/>
      <c r="O2473" s="138"/>
      <c r="P2473" s="138"/>
      <c r="Q2473" s="140"/>
      <c r="R2473" s="140"/>
      <c r="S2473" s="140"/>
      <c r="T2473" s="137"/>
    </row>
    <row r="2474" spans="1:20" ht="16.899999999999999" customHeight="1" x14ac:dyDescent="0.25">
      <c r="A2474" s="128">
        <v>471</v>
      </c>
      <c r="B2474" s="128" t="s">
        <v>2752</v>
      </c>
      <c r="C2474" s="129" t="s">
        <v>2831</v>
      </c>
      <c r="D2474" s="130" t="s">
        <v>2803</v>
      </c>
      <c r="E2474" s="211">
        <v>150000</v>
      </c>
      <c r="F2474" s="128"/>
      <c r="G2474" s="138"/>
      <c r="H2474" s="130" t="s">
        <v>2803</v>
      </c>
      <c r="I2474" s="32">
        <v>150000</v>
      </c>
      <c r="J2474" s="139"/>
      <c r="K2474" s="139"/>
      <c r="L2474" s="140"/>
      <c r="M2474" s="140"/>
      <c r="N2474" s="139"/>
      <c r="O2474" s="138"/>
      <c r="P2474" s="138"/>
      <c r="Q2474" s="140"/>
      <c r="R2474" s="140"/>
      <c r="S2474" s="140"/>
      <c r="T2474" s="137"/>
    </row>
    <row r="2475" spans="1:20" ht="16.899999999999999" customHeight="1" x14ac:dyDescent="0.25">
      <c r="A2475" s="128">
        <v>472</v>
      </c>
      <c r="B2475" s="128" t="s">
        <v>2753</v>
      </c>
      <c r="C2475" s="129" t="s">
        <v>2832</v>
      </c>
      <c r="D2475" s="130" t="s">
        <v>2803</v>
      </c>
      <c r="E2475" s="211">
        <v>150000</v>
      </c>
      <c r="F2475" s="128"/>
      <c r="G2475" s="138"/>
      <c r="H2475" s="130" t="s">
        <v>2803</v>
      </c>
      <c r="I2475" s="32">
        <v>150000</v>
      </c>
      <c r="J2475" s="139"/>
      <c r="K2475" s="139"/>
      <c r="L2475" s="140"/>
      <c r="M2475" s="140"/>
      <c r="N2475" s="139"/>
      <c r="O2475" s="138"/>
      <c r="P2475" s="138"/>
      <c r="Q2475" s="140"/>
      <c r="R2475" s="140"/>
      <c r="S2475" s="140"/>
      <c r="T2475" s="137"/>
    </row>
    <row r="2476" spans="1:20" ht="16.899999999999999" customHeight="1" x14ac:dyDescent="0.25">
      <c r="A2476" s="128">
        <v>473</v>
      </c>
      <c r="B2476" s="128" t="s">
        <v>2754</v>
      </c>
      <c r="C2476" s="129" t="s">
        <v>2833</v>
      </c>
      <c r="D2476" s="130" t="s">
        <v>2803</v>
      </c>
      <c r="E2476" s="211">
        <v>150000</v>
      </c>
      <c r="F2476" s="128"/>
      <c r="G2476" s="138"/>
      <c r="H2476" s="130" t="s">
        <v>2803</v>
      </c>
      <c r="I2476" s="32">
        <v>150000</v>
      </c>
      <c r="J2476" s="139"/>
      <c r="K2476" s="139"/>
      <c r="L2476" s="140"/>
      <c r="M2476" s="140"/>
      <c r="N2476" s="139"/>
      <c r="O2476" s="138"/>
      <c r="P2476" s="138"/>
      <c r="Q2476" s="140"/>
      <c r="R2476" s="140"/>
      <c r="S2476" s="140"/>
      <c r="T2476" s="137"/>
    </row>
    <row r="2477" spans="1:20" ht="16.899999999999999" customHeight="1" x14ac:dyDescent="0.25">
      <c r="A2477" s="128">
        <v>474</v>
      </c>
      <c r="B2477" s="128" t="s">
        <v>2755</v>
      </c>
      <c r="C2477" s="129" t="s">
        <v>2834</v>
      </c>
      <c r="D2477" s="130" t="s">
        <v>2803</v>
      </c>
      <c r="E2477" s="211">
        <v>150000</v>
      </c>
      <c r="F2477" s="128"/>
      <c r="G2477" s="138"/>
      <c r="H2477" s="130" t="s">
        <v>2803</v>
      </c>
      <c r="I2477" s="32">
        <v>150000</v>
      </c>
      <c r="J2477" s="139"/>
      <c r="K2477" s="139"/>
      <c r="L2477" s="140"/>
      <c r="M2477" s="140"/>
      <c r="N2477" s="139"/>
      <c r="O2477" s="138"/>
      <c r="P2477" s="138"/>
      <c r="Q2477" s="140"/>
      <c r="R2477" s="140"/>
      <c r="S2477" s="140"/>
      <c r="T2477" s="137"/>
    </row>
    <row r="2478" spans="1:20" ht="16.899999999999999" customHeight="1" x14ac:dyDescent="0.25">
      <c r="A2478" s="128">
        <v>475</v>
      </c>
      <c r="B2478" s="128" t="s">
        <v>2756</v>
      </c>
      <c r="C2478" s="129" t="s">
        <v>2835</v>
      </c>
      <c r="D2478" s="130" t="s">
        <v>2803</v>
      </c>
      <c r="E2478" s="211">
        <v>150000</v>
      </c>
      <c r="F2478" s="128"/>
      <c r="G2478" s="138"/>
      <c r="H2478" s="130" t="s">
        <v>2803</v>
      </c>
      <c r="I2478" s="32">
        <v>150000</v>
      </c>
      <c r="J2478" s="139"/>
      <c r="K2478" s="139"/>
      <c r="L2478" s="140"/>
      <c r="M2478" s="140"/>
      <c r="N2478" s="139"/>
      <c r="O2478" s="138"/>
      <c r="P2478" s="138"/>
      <c r="Q2478" s="140"/>
      <c r="R2478" s="140"/>
      <c r="S2478" s="140"/>
      <c r="T2478" s="137"/>
    </row>
    <row r="2479" spans="1:20" ht="16.899999999999999" customHeight="1" x14ac:dyDescent="0.25">
      <c r="A2479" s="128">
        <v>476</v>
      </c>
      <c r="B2479" s="128" t="s">
        <v>2757</v>
      </c>
      <c r="C2479" s="129" t="s">
        <v>2836</v>
      </c>
      <c r="D2479" s="130" t="s">
        <v>2803</v>
      </c>
      <c r="E2479" s="211">
        <v>150000</v>
      </c>
      <c r="F2479" s="128"/>
      <c r="G2479" s="138"/>
      <c r="H2479" s="130" t="s">
        <v>2803</v>
      </c>
      <c r="I2479" s="32">
        <v>150000</v>
      </c>
      <c r="J2479" s="139"/>
      <c r="K2479" s="139"/>
      <c r="L2479" s="140"/>
      <c r="M2479" s="140"/>
      <c r="N2479" s="139"/>
      <c r="O2479" s="138"/>
      <c r="P2479" s="138"/>
      <c r="Q2479" s="140"/>
      <c r="R2479" s="140"/>
      <c r="S2479" s="140"/>
      <c r="T2479" s="137"/>
    </row>
    <row r="2480" spans="1:20" ht="16.899999999999999" customHeight="1" x14ac:dyDescent="0.25">
      <c r="A2480" s="128">
        <v>477</v>
      </c>
      <c r="B2480" s="128" t="s">
        <v>2758</v>
      </c>
      <c r="C2480" s="129" t="s">
        <v>2837</v>
      </c>
      <c r="D2480" s="130" t="s">
        <v>2803</v>
      </c>
      <c r="E2480" s="211">
        <v>150000</v>
      </c>
      <c r="F2480" s="128"/>
      <c r="G2480" s="138"/>
      <c r="H2480" s="130" t="s">
        <v>2803</v>
      </c>
      <c r="I2480" s="32">
        <v>150000</v>
      </c>
      <c r="J2480" s="139"/>
      <c r="K2480" s="139"/>
      <c r="L2480" s="140"/>
      <c r="M2480" s="140"/>
      <c r="N2480" s="139"/>
      <c r="O2480" s="138"/>
      <c r="P2480" s="138"/>
      <c r="Q2480" s="140"/>
      <c r="R2480" s="140"/>
      <c r="S2480" s="140"/>
      <c r="T2480" s="137"/>
    </row>
    <row r="2481" spans="1:20" ht="16.899999999999999" customHeight="1" x14ac:dyDescent="0.25">
      <c r="A2481" s="128">
        <v>478</v>
      </c>
      <c r="B2481" s="128" t="s">
        <v>2759</v>
      </c>
      <c r="C2481" s="129" t="s">
        <v>2838</v>
      </c>
      <c r="D2481" s="130" t="s">
        <v>2803</v>
      </c>
      <c r="E2481" s="211">
        <v>150000</v>
      </c>
      <c r="F2481" s="128"/>
      <c r="G2481" s="138"/>
      <c r="H2481" s="130" t="s">
        <v>2803</v>
      </c>
      <c r="I2481" s="32">
        <v>150000</v>
      </c>
      <c r="J2481" s="139"/>
      <c r="K2481" s="139"/>
      <c r="L2481" s="140"/>
      <c r="M2481" s="140"/>
      <c r="N2481" s="139"/>
      <c r="O2481" s="138"/>
      <c r="P2481" s="138"/>
      <c r="Q2481" s="140"/>
      <c r="R2481" s="140"/>
      <c r="S2481" s="140"/>
      <c r="T2481" s="137"/>
    </row>
    <row r="2482" spans="1:20" ht="16.899999999999999" customHeight="1" x14ac:dyDescent="0.25">
      <c r="A2482" s="128">
        <v>479</v>
      </c>
      <c r="B2482" s="128" t="s">
        <v>2760</v>
      </c>
      <c r="C2482" s="129" t="s">
        <v>2839</v>
      </c>
      <c r="D2482" s="130" t="s">
        <v>2803</v>
      </c>
      <c r="E2482" s="211">
        <v>150000</v>
      </c>
      <c r="F2482" s="128"/>
      <c r="G2482" s="138"/>
      <c r="H2482" s="130" t="s">
        <v>2803</v>
      </c>
      <c r="I2482" s="32">
        <v>150000</v>
      </c>
      <c r="J2482" s="139"/>
      <c r="K2482" s="139"/>
      <c r="L2482" s="140"/>
      <c r="M2482" s="140"/>
      <c r="N2482" s="139"/>
      <c r="O2482" s="138"/>
      <c r="P2482" s="138"/>
      <c r="Q2482" s="140"/>
      <c r="R2482" s="140"/>
      <c r="S2482" s="140"/>
      <c r="T2482" s="137"/>
    </row>
    <row r="2483" spans="1:20" ht="16.899999999999999" customHeight="1" x14ac:dyDescent="0.25">
      <c r="A2483" s="128">
        <v>480</v>
      </c>
      <c r="B2483" s="128" t="s">
        <v>2761</v>
      </c>
      <c r="C2483" s="129" t="s">
        <v>2840</v>
      </c>
      <c r="D2483" s="130" t="s">
        <v>2803</v>
      </c>
      <c r="E2483" s="211">
        <v>150000</v>
      </c>
      <c r="F2483" s="128"/>
      <c r="G2483" s="138"/>
      <c r="H2483" s="130" t="s">
        <v>2803</v>
      </c>
      <c r="I2483" s="32">
        <v>150000</v>
      </c>
      <c r="J2483" s="139"/>
      <c r="K2483" s="139"/>
      <c r="L2483" s="140"/>
      <c r="M2483" s="140"/>
      <c r="N2483" s="139"/>
      <c r="O2483" s="138"/>
      <c r="P2483" s="138"/>
      <c r="Q2483" s="140"/>
      <c r="R2483" s="140"/>
      <c r="S2483" s="140"/>
      <c r="T2483" s="137"/>
    </row>
    <row r="2484" spans="1:20" ht="16.899999999999999" customHeight="1" x14ac:dyDescent="0.25">
      <c r="A2484" s="128">
        <v>481</v>
      </c>
      <c r="B2484" s="128" t="s">
        <v>2762</v>
      </c>
      <c r="C2484" s="129" t="s">
        <v>2841</v>
      </c>
      <c r="D2484" s="130" t="s">
        <v>2803</v>
      </c>
      <c r="E2484" s="211">
        <v>150000</v>
      </c>
      <c r="F2484" s="128"/>
      <c r="G2484" s="138"/>
      <c r="H2484" s="130" t="s">
        <v>2803</v>
      </c>
      <c r="I2484" s="32">
        <v>150000</v>
      </c>
      <c r="J2484" s="139"/>
      <c r="K2484" s="139"/>
      <c r="L2484" s="140"/>
      <c r="M2484" s="140"/>
      <c r="N2484" s="139"/>
      <c r="O2484" s="138"/>
      <c r="P2484" s="138"/>
      <c r="Q2484" s="140"/>
      <c r="R2484" s="140"/>
      <c r="S2484" s="140"/>
      <c r="T2484" s="137"/>
    </row>
    <row r="2485" spans="1:20" ht="16.899999999999999" customHeight="1" x14ac:dyDescent="0.25">
      <c r="A2485" s="128">
        <v>482</v>
      </c>
      <c r="B2485" s="128" t="s">
        <v>2763</v>
      </c>
      <c r="C2485" s="129" t="s">
        <v>2842</v>
      </c>
      <c r="D2485" s="130" t="s">
        <v>2803</v>
      </c>
      <c r="E2485" s="211">
        <v>150000</v>
      </c>
      <c r="F2485" s="128"/>
      <c r="G2485" s="138"/>
      <c r="H2485" s="130" t="s">
        <v>2803</v>
      </c>
      <c r="I2485" s="32">
        <v>150000</v>
      </c>
      <c r="J2485" s="139"/>
      <c r="K2485" s="139"/>
      <c r="L2485" s="140"/>
      <c r="M2485" s="140"/>
      <c r="N2485" s="139"/>
      <c r="O2485" s="138"/>
      <c r="P2485" s="138"/>
      <c r="Q2485" s="140"/>
      <c r="R2485" s="140"/>
      <c r="S2485" s="140"/>
      <c r="T2485" s="137"/>
    </row>
    <row r="2486" spans="1:20" ht="16.899999999999999" customHeight="1" x14ac:dyDescent="0.25">
      <c r="A2486" s="128">
        <v>483</v>
      </c>
      <c r="B2486" s="128" t="s">
        <v>2764</v>
      </c>
      <c r="C2486" s="129" t="s">
        <v>2843</v>
      </c>
      <c r="D2486" s="130" t="s">
        <v>2803</v>
      </c>
      <c r="E2486" s="211">
        <v>150000</v>
      </c>
      <c r="F2486" s="128"/>
      <c r="G2486" s="138"/>
      <c r="H2486" s="130" t="s">
        <v>2803</v>
      </c>
      <c r="I2486" s="32">
        <v>150000</v>
      </c>
      <c r="J2486" s="139"/>
      <c r="K2486" s="139"/>
      <c r="L2486" s="140"/>
      <c r="M2486" s="140"/>
      <c r="N2486" s="139"/>
      <c r="O2486" s="138"/>
      <c r="P2486" s="138"/>
      <c r="Q2486" s="140"/>
      <c r="R2486" s="140"/>
      <c r="S2486" s="140"/>
      <c r="T2486" s="137"/>
    </row>
    <row r="2487" spans="1:20" ht="16.899999999999999" customHeight="1" x14ac:dyDescent="0.25">
      <c r="A2487" s="128">
        <v>484</v>
      </c>
      <c r="B2487" s="128" t="s">
        <v>2765</v>
      </c>
      <c r="C2487" s="129" t="s">
        <v>2844</v>
      </c>
      <c r="D2487" s="130" t="s">
        <v>2803</v>
      </c>
      <c r="E2487" s="211">
        <v>150000</v>
      </c>
      <c r="F2487" s="128"/>
      <c r="G2487" s="138"/>
      <c r="H2487" s="130" t="s">
        <v>2803</v>
      </c>
      <c r="I2487" s="32">
        <v>150000</v>
      </c>
      <c r="J2487" s="139"/>
      <c r="K2487" s="139"/>
      <c r="L2487" s="140"/>
      <c r="M2487" s="140"/>
      <c r="N2487" s="139"/>
      <c r="O2487" s="138"/>
      <c r="P2487" s="138"/>
      <c r="Q2487" s="140"/>
      <c r="R2487" s="140"/>
      <c r="S2487" s="140"/>
      <c r="T2487" s="137"/>
    </row>
    <row r="2488" spans="1:20" ht="16.899999999999999" customHeight="1" x14ac:dyDescent="0.25">
      <c r="A2488" s="128">
        <v>485</v>
      </c>
      <c r="B2488" s="128" t="s">
        <v>2766</v>
      </c>
      <c r="C2488" s="129" t="s">
        <v>2845</v>
      </c>
      <c r="D2488" s="130" t="s">
        <v>2803</v>
      </c>
      <c r="E2488" s="211">
        <v>150000</v>
      </c>
      <c r="F2488" s="128"/>
      <c r="G2488" s="138"/>
      <c r="H2488" s="130" t="s">
        <v>2803</v>
      </c>
      <c r="I2488" s="32">
        <v>150000</v>
      </c>
      <c r="J2488" s="139"/>
      <c r="K2488" s="139"/>
      <c r="L2488" s="140"/>
      <c r="M2488" s="140"/>
      <c r="N2488" s="139"/>
      <c r="O2488" s="138"/>
      <c r="P2488" s="138"/>
      <c r="Q2488" s="140"/>
      <c r="R2488" s="140"/>
      <c r="S2488" s="140"/>
      <c r="T2488" s="137"/>
    </row>
    <row r="2489" spans="1:20" ht="16.899999999999999" customHeight="1" x14ac:dyDescent="0.25">
      <c r="A2489" s="128">
        <v>486</v>
      </c>
      <c r="B2489" s="128" t="s">
        <v>2767</v>
      </c>
      <c r="C2489" s="129" t="s">
        <v>2846</v>
      </c>
      <c r="D2489" s="130" t="s">
        <v>2803</v>
      </c>
      <c r="E2489" s="211">
        <v>150000</v>
      </c>
      <c r="F2489" s="128"/>
      <c r="G2489" s="138"/>
      <c r="H2489" s="130" t="s">
        <v>2803</v>
      </c>
      <c r="I2489" s="32">
        <v>150000</v>
      </c>
      <c r="J2489" s="139"/>
      <c r="K2489" s="139"/>
      <c r="L2489" s="140"/>
      <c r="M2489" s="140"/>
      <c r="N2489" s="139"/>
      <c r="O2489" s="138"/>
      <c r="P2489" s="138"/>
      <c r="Q2489" s="140"/>
      <c r="R2489" s="140"/>
      <c r="S2489" s="140"/>
      <c r="T2489" s="137"/>
    </row>
    <row r="2490" spans="1:20" ht="16.899999999999999" customHeight="1" x14ac:dyDescent="0.25">
      <c r="A2490" s="128">
        <v>487</v>
      </c>
      <c r="B2490" s="128" t="s">
        <v>2768</v>
      </c>
      <c r="C2490" s="129" t="s">
        <v>2847</v>
      </c>
      <c r="D2490" s="130" t="s">
        <v>2803</v>
      </c>
      <c r="E2490" s="211">
        <v>150000</v>
      </c>
      <c r="F2490" s="128"/>
      <c r="G2490" s="138"/>
      <c r="H2490" s="130" t="s">
        <v>2803</v>
      </c>
      <c r="I2490" s="32">
        <v>150000</v>
      </c>
      <c r="J2490" s="139"/>
      <c r="K2490" s="139"/>
      <c r="L2490" s="140"/>
      <c r="M2490" s="140"/>
      <c r="N2490" s="139"/>
      <c r="O2490" s="138"/>
      <c r="P2490" s="138"/>
      <c r="Q2490" s="140"/>
      <c r="R2490" s="140"/>
      <c r="S2490" s="140"/>
      <c r="T2490" s="137"/>
    </row>
    <row r="2491" spans="1:20" ht="16.899999999999999" customHeight="1" x14ac:dyDescent="0.25">
      <c r="A2491" s="128">
        <v>488</v>
      </c>
      <c r="B2491" s="128" t="s">
        <v>2769</v>
      </c>
      <c r="C2491" s="129" t="s">
        <v>2848</v>
      </c>
      <c r="D2491" s="130" t="s">
        <v>2803</v>
      </c>
      <c r="E2491" s="211">
        <v>150000</v>
      </c>
      <c r="F2491" s="128"/>
      <c r="G2491" s="138"/>
      <c r="H2491" s="130" t="s">
        <v>2803</v>
      </c>
      <c r="I2491" s="32">
        <v>150000</v>
      </c>
      <c r="J2491" s="139"/>
      <c r="K2491" s="139"/>
      <c r="L2491" s="140"/>
      <c r="M2491" s="140"/>
      <c r="N2491" s="139"/>
      <c r="O2491" s="138"/>
      <c r="P2491" s="138"/>
      <c r="Q2491" s="140"/>
      <c r="R2491" s="140"/>
      <c r="S2491" s="140"/>
      <c r="T2491" s="137"/>
    </row>
    <row r="2492" spans="1:20" ht="16.899999999999999" customHeight="1" x14ac:dyDescent="0.25">
      <c r="A2492" s="128">
        <v>489</v>
      </c>
      <c r="B2492" s="128" t="s">
        <v>2770</v>
      </c>
      <c r="C2492" s="129" t="s">
        <v>2849</v>
      </c>
      <c r="D2492" s="130" t="s">
        <v>2803</v>
      </c>
      <c r="E2492" s="211">
        <v>150000</v>
      </c>
      <c r="F2492" s="128"/>
      <c r="G2492" s="138"/>
      <c r="H2492" s="130" t="s">
        <v>2803</v>
      </c>
      <c r="I2492" s="32">
        <v>150000</v>
      </c>
      <c r="J2492" s="139"/>
      <c r="K2492" s="139"/>
      <c r="L2492" s="140"/>
      <c r="M2492" s="140"/>
      <c r="N2492" s="139"/>
      <c r="O2492" s="138"/>
      <c r="P2492" s="138"/>
      <c r="Q2492" s="140"/>
      <c r="R2492" s="140"/>
      <c r="S2492" s="140"/>
      <c r="T2492" s="137"/>
    </row>
    <row r="2493" spans="1:20" ht="16.899999999999999" customHeight="1" x14ac:dyDescent="0.25">
      <c r="A2493" s="128">
        <v>490</v>
      </c>
      <c r="B2493" s="128" t="s">
        <v>2771</v>
      </c>
      <c r="C2493" s="129" t="s">
        <v>2850</v>
      </c>
      <c r="D2493" s="130" t="s">
        <v>2803</v>
      </c>
      <c r="E2493" s="211">
        <v>150000</v>
      </c>
      <c r="F2493" s="128"/>
      <c r="G2493" s="138"/>
      <c r="H2493" s="130" t="s">
        <v>2803</v>
      </c>
      <c r="I2493" s="32">
        <v>150000</v>
      </c>
      <c r="J2493" s="139"/>
      <c r="K2493" s="139"/>
      <c r="L2493" s="140"/>
      <c r="M2493" s="140"/>
      <c r="N2493" s="139"/>
      <c r="O2493" s="138"/>
      <c r="P2493" s="138"/>
      <c r="Q2493" s="140"/>
      <c r="R2493" s="140"/>
      <c r="S2493" s="140"/>
      <c r="T2493" s="137"/>
    </row>
    <row r="2494" spans="1:20" ht="16.899999999999999" customHeight="1" x14ac:dyDescent="0.25">
      <c r="A2494" s="128">
        <v>491</v>
      </c>
      <c r="B2494" s="128" t="s">
        <v>2772</v>
      </c>
      <c r="C2494" s="129" t="s">
        <v>2851</v>
      </c>
      <c r="D2494" s="130" t="s">
        <v>2803</v>
      </c>
      <c r="E2494" s="211">
        <v>150000</v>
      </c>
      <c r="F2494" s="128"/>
      <c r="G2494" s="138"/>
      <c r="H2494" s="130" t="s">
        <v>2803</v>
      </c>
      <c r="I2494" s="32">
        <v>150000</v>
      </c>
      <c r="J2494" s="139"/>
      <c r="K2494" s="139"/>
      <c r="L2494" s="140"/>
      <c r="M2494" s="140"/>
      <c r="N2494" s="139"/>
      <c r="O2494" s="138"/>
      <c r="P2494" s="138"/>
      <c r="Q2494" s="140"/>
      <c r="R2494" s="140"/>
      <c r="S2494" s="140"/>
      <c r="T2494" s="137"/>
    </row>
    <row r="2495" spans="1:20" ht="16.899999999999999" customHeight="1" x14ac:dyDescent="0.25">
      <c r="A2495" s="128">
        <v>492</v>
      </c>
      <c r="B2495" s="128" t="s">
        <v>2773</v>
      </c>
      <c r="C2495" s="129" t="s">
        <v>2852</v>
      </c>
      <c r="D2495" s="130" t="s">
        <v>2803</v>
      </c>
      <c r="E2495" s="211">
        <v>150000</v>
      </c>
      <c r="F2495" s="128"/>
      <c r="G2495" s="138"/>
      <c r="H2495" s="130" t="s">
        <v>2803</v>
      </c>
      <c r="I2495" s="32">
        <v>150000</v>
      </c>
      <c r="J2495" s="139"/>
      <c r="K2495" s="139"/>
      <c r="L2495" s="140"/>
      <c r="M2495" s="140"/>
      <c r="N2495" s="139"/>
      <c r="O2495" s="138"/>
      <c r="P2495" s="138"/>
      <c r="Q2495" s="140"/>
      <c r="R2495" s="140"/>
      <c r="S2495" s="140"/>
      <c r="T2495" s="137"/>
    </row>
    <row r="2496" spans="1:20" ht="16.899999999999999" customHeight="1" x14ac:dyDescent="0.25">
      <c r="A2496" s="128">
        <v>493</v>
      </c>
      <c r="B2496" s="128" t="s">
        <v>2774</v>
      </c>
      <c r="C2496" s="129" t="s">
        <v>2853</v>
      </c>
      <c r="D2496" s="130" t="s">
        <v>2803</v>
      </c>
      <c r="E2496" s="211">
        <v>150000</v>
      </c>
      <c r="F2496" s="128"/>
      <c r="G2496" s="138"/>
      <c r="H2496" s="130" t="s">
        <v>2803</v>
      </c>
      <c r="I2496" s="32">
        <v>150000</v>
      </c>
      <c r="J2496" s="139"/>
      <c r="K2496" s="139"/>
      <c r="L2496" s="140"/>
      <c r="M2496" s="140"/>
      <c r="N2496" s="139"/>
      <c r="O2496" s="138"/>
      <c r="P2496" s="138"/>
      <c r="Q2496" s="140"/>
      <c r="R2496" s="140"/>
      <c r="S2496" s="140"/>
      <c r="T2496" s="137"/>
    </row>
    <row r="2497" spans="1:20" ht="16.899999999999999" customHeight="1" x14ac:dyDescent="0.25">
      <c r="A2497" s="128">
        <v>494</v>
      </c>
      <c r="B2497" s="128" t="s">
        <v>2775</v>
      </c>
      <c r="C2497" s="129" t="s">
        <v>2854</v>
      </c>
      <c r="D2497" s="130" t="s">
        <v>2576</v>
      </c>
      <c r="E2497" s="211">
        <v>430000</v>
      </c>
      <c r="F2497" s="128"/>
      <c r="G2497" s="138"/>
      <c r="H2497" s="130" t="s">
        <v>2576</v>
      </c>
      <c r="I2497" s="32">
        <v>430000</v>
      </c>
      <c r="J2497" s="139"/>
      <c r="K2497" s="139"/>
      <c r="L2497" s="140"/>
      <c r="M2497" s="140"/>
      <c r="N2497" s="139"/>
      <c r="O2497" s="138"/>
      <c r="P2497" s="138"/>
      <c r="Q2497" s="140"/>
      <c r="R2497" s="140"/>
      <c r="S2497" s="140"/>
      <c r="T2497" s="137"/>
    </row>
    <row r="2498" spans="1:20" ht="16.899999999999999" customHeight="1" x14ac:dyDescent="0.25">
      <c r="A2498" s="128">
        <v>495</v>
      </c>
      <c r="B2498" s="128" t="s">
        <v>2776</v>
      </c>
      <c r="C2498" s="129" t="s">
        <v>2855</v>
      </c>
      <c r="D2498" s="130" t="s">
        <v>2803</v>
      </c>
      <c r="E2498" s="211">
        <v>150000</v>
      </c>
      <c r="F2498" s="128"/>
      <c r="G2498" s="138"/>
      <c r="H2498" s="130" t="s">
        <v>2803</v>
      </c>
      <c r="I2498" s="32">
        <v>150000</v>
      </c>
      <c r="J2498" s="139"/>
      <c r="K2498" s="139"/>
      <c r="L2498" s="140"/>
      <c r="M2498" s="140"/>
      <c r="N2498" s="139"/>
      <c r="O2498" s="138"/>
      <c r="P2498" s="138"/>
      <c r="Q2498" s="140"/>
      <c r="R2498" s="140"/>
      <c r="S2498" s="140"/>
      <c r="T2498" s="137"/>
    </row>
    <row r="2499" spans="1:20" ht="16.899999999999999" customHeight="1" x14ac:dyDescent="0.25">
      <c r="A2499" s="128">
        <v>496</v>
      </c>
      <c r="B2499" s="128" t="s">
        <v>2777</v>
      </c>
      <c r="C2499" s="129" t="s">
        <v>2856</v>
      </c>
      <c r="D2499" s="130" t="s">
        <v>2803</v>
      </c>
      <c r="E2499" s="211">
        <v>150000</v>
      </c>
      <c r="F2499" s="128"/>
      <c r="G2499" s="138"/>
      <c r="H2499" s="130" t="s">
        <v>2803</v>
      </c>
      <c r="I2499" s="32">
        <v>150000</v>
      </c>
      <c r="J2499" s="139"/>
      <c r="K2499" s="139"/>
      <c r="L2499" s="140"/>
      <c r="M2499" s="140"/>
      <c r="N2499" s="139"/>
      <c r="O2499" s="138"/>
      <c r="P2499" s="138"/>
      <c r="Q2499" s="140"/>
      <c r="R2499" s="140"/>
      <c r="S2499" s="140"/>
      <c r="T2499" s="137"/>
    </row>
    <row r="2500" spans="1:20" ht="16.899999999999999" customHeight="1" x14ac:dyDescent="0.25">
      <c r="A2500" s="128">
        <v>497</v>
      </c>
      <c r="B2500" s="128" t="s">
        <v>2778</v>
      </c>
      <c r="C2500" s="129" t="s">
        <v>2857</v>
      </c>
      <c r="D2500" s="130" t="s">
        <v>2803</v>
      </c>
      <c r="E2500" s="211">
        <v>150000</v>
      </c>
      <c r="F2500" s="128"/>
      <c r="G2500" s="138"/>
      <c r="H2500" s="130" t="s">
        <v>2803</v>
      </c>
      <c r="I2500" s="32">
        <v>150000</v>
      </c>
      <c r="J2500" s="139"/>
      <c r="K2500" s="139"/>
      <c r="L2500" s="140"/>
      <c r="M2500" s="140"/>
      <c r="N2500" s="139"/>
      <c r="O2500" s="138"/>
      <c r="P2500" s="138"/>
      <c r="Q2500" s="140"/>
      <c r="R2500" s="140"/>
      <c r="S2500" s="140"/>
      <c r="T2500" s="137"/>
    </row>
    <row r="2501" spans="1:20" ht="16.899999999999999" customHeight="1" x14ac:dyDescent="0.25">
      <c r="A2501" s="128">
        <v>498</v>
      </c>
      <c r="B2501" s="128" t="s">
        <v>2876</v>
      </c>
      <c r="C2501" s="129" t="s">
        <v>2858</v>
      </c>
      <c r="D2501" s="130" t="s">
        <v>2803</v>
      </c>
      <c r="E2501" s="211">
        <v>150000</v>
      </c>
      <c r="F2501" s="128"/>
      <c r="G2501" s="138"/>
      <c r="H2501" s="130" t="s">
        <v>2803</v>
      </c>
      <c r="I2501" s="32">
        <v>150000</v>
      </c>
      <c r="J2501" s="139"/>
      <c r="K2501" s="139"/>
      <c r="L2501" s="140"/>
      <c r="M2501" s="140"/>
      <c r="N2501" s="139"/>
      <c r="O2501" s="138"/>
      <c r="P2501" s="138"/>
      <c r="Q2501" s="140"/>
      <c r="R2501" s="140"/>
      <c r="S2501" s="140"/>
      <c r="T2501" s="137"/>
    </row>
    <row r="2502" spans="1:20" ht="16.899999999999999" customHeight="1" x14ac:dyDescent="0.25">
      <c r="A2502" s="128">
        <v>499</v>
      </c>
      <c r="B2502" s="128" t="s">
        <v>2877</v>
      </c>
      <c r="C2502" s="129" t="s">
        <v>2859</v>
      </c>
      <c r="D2502" s="130" t="s">
        <v>2803</v>
      </c>
      <c r="E2502" s="211">
        <v>150000</v>
      </c>
      <c r="F2502" s="128"/>
      <c r="G2502" s="138"/>
      <c r="H2502" s="130" t="s">
        <v>2803</v>
      </c>
      <c r="I2502" s="32">
        <v>150000</v>
      </c>
      <c r="J2502" s="139"/>
      <c r="K2502" s="139"/>
      <c r="L2502" s="140"/>
      <c r="M2502" s="140"/>
      <c r="N2502" s="139"/>
      <c r="O2502" s="138"/>
      <c r="P2502" s="138"/>
      <c r="Q2502" s="140"/>
      <c r="R2502" s="140"/>
      <c r="S2502" s="140"/>
      <c r="T2502" s="137"/>
    </row>
    <row r="2503" spans="1:20" ht="16.899999999999999" customHeight="1" x14ac:dyDescent="0.25">
      <c r="A2503" s="128">
        <v>500</v>
      </c>
      <c r="B2503" s="128" t="s">
        <v>2878</v>
      </c>
      <c r="C2503" s="129" t="s">
        <v>2860</v>
      </c>
      <c r="D2503" s="130" t="s">
        <v>2803</v>
      </c>
      <c r="E2503" s="211">
        <v>150000</v>
      </c>
      <c r="F2503" s="128"/>
      <c r="G2503" s="138"/>
      <c r="H2503" s="130" t="s">
        <v>2803</v>
      </c>
      <c r="I2503" s="32">
        <v>150000</v>
      </c>
      <c r="J2503" s="139"/>
      <c r="K2503" s="139"/>
      <c r="L2503" s="140"/>
      <c r="M2503" s="140"/>
      <c r="N2503" s="139"/>
      <c r="O2503" s="138"/>
      <c r="P2503" s="138"/>
      <c r="Q2503" s="140"/>
      <c r="R2503" s="140"/>
      <c r="S2503" s="140"/>
      <c r="T2503" s="137"/>
    </row>
    <row r="2504" spans="1:20" ht="16.899999999999999" customHeight="1" x14ac:dyDescent="0.25">
      <c r="A2504" s="128">
        <v>501</v>
      </c>
      <c r="B2504" s="128" t="s">
        <v>2879</v>
      </c>
      <c r="C2504" s="129" t="s">
        <v>2861</v>
      </c>
      <c r="D2504" s="130" t="s">
        <v>2783</v>
      </c>
      <c r="E2504" s="211">
        <v>150000</v>
      </c>
      <c r="F2504" s="128"/>
      <c r="G2504" s="32">
        <v>150000</v>
      </c>
      <c r="H2504" s="138"/>
      <c r="I2504" s="145">
        <f>SUM(I2446:I2503)</f>
        <v>10320000</v>
      </c>
      <c r="J2504" s="139"/>
      <c r="K2504" s="139"/>
      <c r="L2504" s="140"/>
      <c r="M2504" s="140"/>
      <c r="N2504" s="139"/>
      <c r="O2504" s="138"/>
      <c r="P2504" s="138"/>
      <c r="Q2504" s="140"/>
      <c r="R2504" s="140"/>
      <c r="S2504" s="140"/>
      <c r="T2504" s="137"/>
    </row>
    <row r="2505" spans="1:20" ht="16.899999999999999" customHeight="1" x14ac:dyDescent="0.25">
      <c r="A2505" s="128">
        <v>502</v>
      </c>
      <c r="B2505" s="128" t="s">
        <v>2880</v>
      </c>
      <c r="C2505" s="129" t="s">
        <v>2862</v>
      </c>
      <c r="D2505" s="130" t="s">
        <v>1848</v>
      </c>
      <c r="E2505" s="211">
        <v>150000</v>
      </c>
      <c r="F2505" s="128"/>
      <c r="G2505" s="32">
        <v>150000</v>
      </c>
      <c r="H2505" s="138"/>
      <c r="I2505" s="138"/>
      <c r="J2505" s="139"/>
      <c r="K2505" s="139"/>
      <c r="L2505" s="140"/>
      <c r="M2505" s="140"/>
      <c r="N2505" s="139"/>
      <c r="O2505" s="138"/>
      <c r="P2505" s="138"/>
      <c r="Q2505" s="140"/>
      <c r="R2505" s="140"/>
      <c r="S2505" s="140"/>
      <c r="T2505" s="137"/>
    </row>
    <row r="2506" spans="1:20" ht="16.899999999999999" customHeight="1" x14ac:dyDescent="0.25">
      <c r="A2506" s="128">
        <v>503</v>
      </c>
      <c r="B2506" s="128" t="s">
        <v>2881</v>
      </c>
      <c r="C2506" s="129" t="s">
        <v>2863</v>
      </c>
      <c r="D2506" s="130" t="s">
        <v>1848</v>
      </c>
      <c r="E2506" s="211">
        <v>150000</v>
      </c>
      <c r="F2506" s="128"/>
      <c r="G2506" s="32">
        <v>150000</v>
      </c>
      <c r="H2506" s="138"/>
      <c r="I2506" s="138"/>
      <c r="J2506" s="139"/>
      <c r="K2506" s="139"/>
      <c r="L2506" s="140"/>
      <c r="M2506" s="140"/>
      <c r="N2506" s="139"/>
      <c r="O2506" s="138"/>
      <c r="P2506" s="138"/>
      <c r="Q2506" s="140"/>
      <c r="R2506" s="140"/>
      <c r="S2506" s="140"/>
      <c r="T2506" s="137"/>
    </row>
    <row r="2507" spans="1:20" ht="16.899999999999999" customHeight="1" x14ac:dyDescent="0.25">
      <c r="A2507" s="128">
        <v>504</v>
      </c>
      <c r="B2507" s="128" t="s">
        <v>2882</v>
      </c>
      <c r="C2507" s="129" t="s">
        <v>2864</v>
      </c>
      <c r="D2507" s="130" t="s">
        <v>1848</v>
      </c>
      <c r="E2507" s="211">
        <v>150000</v>
      </c>
      <c r="F2507" s="128"/>
      <c r="G2507" s="32">
        <v>150000</v>
      </c>
      <c r="H2507" s="138"/>
      <c r="I2507" s="138"/>
      <c r="J2507" s="139"/>
      <c r="K2507" s="139"/>
      <c r="L2507" s="140"/>
      <c r="M2507" s="140"/>
      <c r="N2507" s="139"/>
      <c r="O2507" s="138"/>
      <c r="P2507" s="138"/>
      <c r="Q2507" s="140"/>
      <c r="R2507" s="140"/>
      <c r="S2507" s="140"/>
      <c r="T2507" s="137"/>
    </row>
    <row r="2508" spans="1:20" ht="16.899999999999999" customHeight="1" x14ac:dyDescent="0.25">
      <c r="A2508" s="128">
        <v>505</v>
      </c>
      <c r="B2508" s="128" t="s">
        <v>2883</v>
      </c>
      <c r="C2508" s="129" t="s">
        <v>2865</v>
      </c>
      <c r="D2508" s="130" t="s">
        <v>2895</v>
      </c>
      <c r="E2508" s="211">
        <v>600000</v>
      </c>
      <c r="F2508" s="128" t="s">
        <v>2894</v>
      </c>
      <c r="G2508" s="32">
        <v>600000</v>
      </c>
      <c r="H2508" s="138"/>
      <c r="I2508" s="138"/>
      <c r="J2508" s="139"/>
      <c r="K2508" s="139"/>
      <c r="L2508" s="140"/>
      <c r="M2508" s="140"/>
      <c r="N2508" s="139"/>
      <c r="O2508" s="138"/>
      <c r="P2508" s="138"/>
      <c r="Q2508" s="140"/>
      <c r="R2508" s="140"/>
      <c r="S2508" s="140"/>
      <c r="T2508" s="137"/>
    </row>
    <row r="2509" spans="1:20" ht="16.899999999999999" customHeight="1" x14ac:dyDescent="0.25">
      <c r="A2509" s="128">
        <v>506</v>
      </c>
      <c r="B2509" s="128" t="s">
        <v>2884</v>
      </c>
      <c r="C2509" s="129" t="s">
        <v>2866</v>
      </c>
      <c r="D2509" s="130" t="s">
        <v>2895</v>
      </c>
      <c r="E2509" s="211">
        <v>600000</v>
      </c>
      <c r="F2509" s="128" t="s">
        <v>2894</v>
      </c>
      <c r="G2509" s="32">
        <v>600000</v>
      </c>
      <c r="H2509" s="138"/>
      <c r="I2509" s="138"/>
      <c r="J2509" s="139"/>
      <c r="K2509" s="139"/>
      <c r="L2509" s="140"/>
      <c r="M2509" s="140"/>
      <c r="N2509" s="139"/>
      <c r="O2509" s="138"/>
      <c r="P2509" s="138"/>
      <c r="Q2509" s="140"/>
      <c r="R2509" s="140"/>
      <c r="S2509" s="140"/>
      <c r="T2509" s="137"/>
    </row>
    <row r="2510" spans="1:20" ht="16.899999999999999" customHeight="1" x14ac:dyDescent="0.25">
      <c r="A2510" s="128">
        <v>507</v>
      </c>
      <c r="B2510" s="128" t="s">
        <v>2885</v>
      </c>
      <c r="C2510" s="129" t="s">
        <v>2867</v>
      </c>
      <c r="D2510" s="130" t="s">
        <v>1848</v>
      </c>
      <c r="E2510" s="211">
        <v>150000</v>
      </c>
      <c r="F2510" s="128"/>
      <c r="G2510" s="32">
        <v>150000</v>
      </c>
      <c r="H2510" s="138"/>
      <c r="I2510" s="138"/>
      <c r="J2510" s="139"/>
      <c r="K2510" s="139"/>
      <c r="L2510" s="140"/>
      <c r="M2510" s="140"/>
      <c r="N2510" s="139"/>
      <c r="O2510" s="138"/>
      <c r="P2510" s="138"/>
      <c r="Q2510" s="140"/>
      <c r="R2510" s="140"/>
      <c r="S2510" s="140"/>
      <c r="T2510" s="137"/>
    </row>
    <row r="2511" spans="1:20" ht="16.899999999999999" customHeight="1" x14ac:dyDescent="0.25">
      <c r="A2511" s="128">
        <v>508</v>
      </c>
      <c r="B2511" s="128" t="s">
        <v>2886</v>
      </c>
      <c r="C2511" s="129" t="s">
        <v>2868</v>
      </c>
      <c r="D2511" s="130" t="s">
        <v>1848</v>
      </c>
      <c r="E2511" s="211">
        <v>150000</v>
      </c>
      <c r="F2511" s="128"/>
      <c r="G2511" s="32">
        <v>150000</v>
      </c>
      <c r="H2511" s="138"/>
      <c r="I2511" s="138"/>
      <c r="J2511" s="139"/>
      <c r="K2511" s="139"/>
      <c r="L2511" s="140"/>
      <c r="M2511" s="140"/>
      <c r="N2511" s="139"/>
      <c r="O2511" s="138"/>
      <c r="P2511" s="138"/>
      <c r="Q2511" s="140"/>
      <c r="R2511" s="140"/>
      <c r="S2511" s="140"/>
      <c r="T2511" s="137"/>
    </row>
    <row r="2512" spans="1:20" ht="16.899999999999999" customHeight="1" x14ac:dyDescent="0.25">
      <c r="A2512" s="128">
        <v>509</v>
      </c>
      <c r="B2512" s="128" t="s">
        <v>2887</v>
      </c>
      <c r="C2512" s="129" t="s">
        <v>2869</v>
      </c>
      <c r="D2512" s="130" t="s">
        <v>1848</v>
      </c>
      <c r="E2512" s="211">
        <v>150000</v>
      </c>
      <c r="F2512" s="128"/>
      <c r="G2512" s="32">
        <v>150000</v>
      </c>
      <c r="H2512" s="138"/>
      <c r="I2512" s="138"/>
      <c r="J2512" s="139"/>
      <c r="K2512" s="139"/>
      <c r="L2512" s="140"/>
      <c r="M2512" s="140"/>
      <c r="N2512" s="139"/>
      <c r="O2512" s="138"/>
      <c r="P2512" s="138"/>
      <c r="Q2512" s="140"/>
      <c r="R2512" s="140"/>
      <c r="S2512" s="140"/>
      <c r="T2512" s="137"/>
    </row>
    <row r="2513" spans="1:20" ht="16.899999999999999" customHeight="1" x14ac:dyDescent="0.25">
      <c r="A2513" s="128">
        <v>510</v>
      </c>
      <c r="B2513" s="128" t="s">
        <v>2888</v>
      </c>
      <c r="C2513" s="129" t="s">
        <v>2870</v>
      </c>
      <c r="D2513" s="130" t="s">
        <v>1848</v>
      </c>
      <c r="E2513" s="211">
        <v>150000</v>
      </c>
      <c r="F2513" s="128"/>
      <c r="G2513" s="32">
        <v>150000</v>
      </c>
      <c r="H2513" s="138"/>
      <c r="I2513" s="138"/>
      <c r="J2513" s="139"/>
      <c r="K2513" s="139"/>
      <c r="L2513" s="140"/>
      <c r="M2513" s="140"/>
      <c r="N2513" s="139"/>
      <c r="O2513" s="138"/>
      <c r="P2513" s="138"/>
      <c r="Q2513" s="140"/>
      <c r="R2513" s="140"/>
      <c r="S2513" s="140"/>
      <c r="T2513" s="137"/>
    </row>
    <row r="2514" spans="1:20" ht="16.899999999999999" customHeight="1" x14ac:dyDescent="0.25">
      <c r="A2514" s="128">
        <v>511</v>
      </c>
      <c r="B2514" s="128" t="s">
        <v>2889</v>
      </c>
      <c r="C2514" s="129" t="s">
        <v>2871</v>
      </c>
      <c r="D2514" s="130" t="s">
        <v>1848</v>
      </c>
      <c r="E2514" s="211">
        <v>150000</v>
      </c>
      <c r="F2514" s="128"/>
      <c r="G2514" s="32">
        <v>150000</v>
      </c>
      <c r="H2514" s="138"/>
      <c r="I2514" s="138"/>
      <c r="J2514" s="139"/>
      <c r="K2514" s="139"/>
      <c r="L2514" s="140"/>
      <c r="M2514" s="140"/>
      <c r="N2514" s="139"/>
      <c r="O2514" s="138"/>
      <c r="P2514" s="138"/>
      <c r="Q2514" s="140"/>
      <c r="R2514" s="140"/>
      <c r="S2514" s="140"/>
      <c r="T2514" s="137"/>
    </row>
    <row r="2515" spans="1:20" ht="16.899999999999999" customHeight="1" x14ac:dyDescent="0.25">
      <c r="A2515" s="128">
        <v>512</v>
      </c>
      <c r="B2515" s="128" t="s">
        <v>2890</v>
      </c>
      <c r="C2515" s="129" t="s">
        <v>2872</v>
      </c>
      <c r="D2515" s="130" t="s">
        <v>1848</v>
      </c>
      <c r="E2515" s="211">
        <v>150000</v>
      </c>
      <c r="F2515" s="128"/>
      <c r="G2515" s="32">
        <v>150000</v>
      </c>
      <c r="H2515" s="138"/>
      <c r="I2515" s="138"/>
      <c r="J2515" s="139"/>
      <c r="K2515" s="139"/>
      <c r="L2515" s="140"/>
      <c r="M2515" s="140"/>
      <c r="N2515" s="139"/>
      <c r="O2515" s="138"/>
      <c r="P2515" s="138"/>
      <c r="Q2515" s="140"/>
      <c r="R2515" s="140"/>
      <c r="S2515" s="140"/>
      <c r="T2515" s="137"/>
    </row>
    <row r="2516" spans="1:20" ht="16.899999999999999" customHeight="1" x14ac:dyDescent="0.25">
      <c r="A2516" s="128">
        <v>513</v>
      </c>
      <c r="B2516" s="128" t="s">
        <v>2891</v>
      </c>
      <c r="C2516" s="129" t="s">
        <v>2873</v>
      </c>
      <c r="D2516" s="130" t="s">
        <v>2794</v>
      </c>
      <c r="E2516" s="211">
        <v>400000</v>
      </c>
      <c r="F2516" s="128"/>
      <c r="G2516" s="32">
        <v>400000</v>
      </c>
      <c r="H2516" s="138"/>
      <c r="I2516" s="138"/>
      <c r="J2516" s="139"/>
      <c r="K2516" s="139"/>
      <c r="L2516" s="140"/>
      <c r="M2516" s="140"/>
      <c r="N2516" s="139"/>
      <c r="O2516" s="138"/>
      <c r="P2516" s="138"/>
      <c r="Q2516" s="140"/>
      <c r="R2516" s="140"/>
      <c r="S2516" s="140"/>
      <c r="T2516" s="137"/>
    </row>
    <row r="2517" spans="1:20" ht="16.899999999999999" customHeight="1" x14ac:dyDescent="0.25">
      <c r="A2517" s="128">
        <v>514</v>
      </c>
      <c r="B2517" s="128" t="s">
        <v>2892</v>
      </c>
      <c r="C2517" s="129" t="s">
        <v>2874</v>
      </c>
      <c r="D2517" s="130" t="s">
        <v>2565</v>
      </c>
      <c r="E2517" s="211">
        <v>430000</v>
      </c>
      <c r="F2517" s="128"/>
      <c r="G2517" s="32">
        <v>430000</v>
      </c>
      <c r="H2517" s="138"/>
      <c r="I2517" s="138"/>
      <c r="J2517" s="139"/>
      <c r="K2517" s="139"/>
      <c r="L2517" s="140"/>
      <c r="M2517" s="140"/>
      <c r="N2517" s="139"/>
      <c r="O2517" s="138"/>
      <c r="P2517" s="138"/>
      <c r="Q2517" s="140"/>
      <c r="R2517" s="140"/>
      <c r="S2517" s="140"/>
      <c r="T2517" s="137"/>
    </row>
    <row r="2518" spans="1:20" ht="16.899999999999999" customHeight="1" x14ac:dyDescent="0.25">
      <c r="A2518" s="128">
        <v>515</v>
      </c>
      <c r="B2518" s="128" t="s">
        <v>2893</v>
      </c>
      <c r="C2518" s="129" t="s">
        <v>2875</v>
      </c>
      <c r="D2518" s="130" t="s">
        <v>2895</v>
      </c>
      <c r="E2518" s="211">
        <v>300000</v>
      </c>
      <c r="F2518" s="141" t="s">
        <v>2896</v>
      </c>
      <c r="G2518" s="32">
        <v>300000</v>
      </c>
      <c r="H2518" s="138"/>
      <c r="I2518" s="138"/>
      <c r="J2518" s="139"/>
      <c r="K2518" s="139"/>
      <c r="L2518" s="140"/>
      <c r="M2518" s="140"/>
      <c r="N2518" s="139"/>
      <c r="O2518" s="138"/>
      <c r="P2518" s="138"/>
      <c r="Q2518" s="140"/>
      <c r="R2518" s="140"/>
      <c r="S2518" s="140"/>
      <c r="T2518" s="137"/>
    </row>
    <row r="2519" spans="1:20" ht="15.75" x14ac:dyDescent="0.25">
      <c r="A2519" s="265" t="s">
        <v>330</v>
      </c>
      <c r="B2519" s="266"/>
      <c r="C2519" s="266"/>
      <c r="D2519" s="267"/>
      <c r="E2519" s="225">
        <f>SUM(E2428:E2518)</f>
        <v>19790000</v>
      </c>
      <c r="F2519" s="8"/>
      <c r="G2519" s="142">
        <f>SUM(G2428:G2518)</f>
        <v>9470000</v>
      </c>
      <c r="H2519" s="142">
        <f>SUM(E2504:E2518)</f>
        <v>3830000</v>
      </c>
      <c r="I2519" s="125"/>
      <c r="J2519" s="126"/>
      <c r="K2519" s="126"/>
      <c r="L2519" s="137"/>
      <c r="M2519" s="137"/>
      <c r="N2519" s="126"/>
      <c r="O2519" s="125"/>
      <c r="P2519" s="125"/>
      <c r="Q2519" s="137"/>
      <c r="R2519" s="137"/>
      <c r="S2519" s="137"/>
      <c r="T2519" s="137"/>
    </row>
    <row r="2520" spans="1:20" ht="15.6" customHeight="1" x14ac:dyDescent="0.25">
      <c r="A2520" s="268" t="s">
        <v>2901</v>
      </c>
      <c r="B2520" s="269"/>
      <c r="C2520" s="269"/>
      <c r="D2520" s="269"/>
      <c r="E2520" s="274"/>
      <c r="F2520" s="269"/>
      <c r="G2520" s="125"/>
      <c r="H2520" s="125"/>
      <c r="I2520" s="125"/>
      <c r="J2520" s="126"/>
      <c r="K2520" s="126"/>
      <c r="L2520" s="137"/>
      <c r="M2520" s="137"/>
      <c r="N2520" s="126"/>
      <c r="O2520" s="125"/>
      <c r="P2520" s="125"/>
      <c r="Q2520" s="137"/>
      <c r="R2520" s="137"/>
      <c r="S2520" s="137"/>
      <c r="T2520" s="137"/>
    </row>
    <row r="2521" spans="1:20" ht="15.75" x14ac:dyDescent="0.25">
      <c r="A2521" s="131"/>
      <c r="B2521" s="131"/>
      <c r="C2521" s="131"/>
      <c r="D2521" s="131"/>
      <c r="E2521" s="222"/>
      <c r="F2521" s="131"/>
      <c r="G2521" s="125"/>
      <c r="H2521" s="125"/>
      <c r="I2521" s="125"/>
      <c r="J2521" s="126"/>
      <c r="K2521" s="126"/>
      <c r="L2521" s="137"/>
      <c r="M2521" s="137"/>
      <c r="N2521" s="126"/>
      <c r="O2521" s="125"/>
      <c r="P2521" s="125"/>
      <c r="Q2521" s="137"/>
      <c r="R2521" s="137"/>
      <c r="S2521" s="137"/>
      <c r="T2521" s="137"/>
    </row>
    <row r="2522" spans="1:20" ht="15.75" x14ac:dyDescent="0.25">
      <c r="A2522" s="276" t="s">
        <v>2705</v>
      </c>
      <c r="B2522" s="276"/>
      <c r="C2522" s="276"/>
      <c r="D2522" s="276"/>
      <c r="E2522" s="277"/>
      <c r="F2522" s="276"/>
      <c r="G2522" s="125"/>
      <c r="H2522" s="125"/>
      <c r="I2522" s="125"/>
      <c r="J2522" s="126"/>
      <c r="K2522" s="126"/>
      <c r="L2522" s="137"/>
      <c r="M2522" s="137"/>
      <c r="N2522" s="126"/>
      <c r="O2522" s="125"/>
      <c r="P2522" s="125"/>
      <c r="Q2522" s="137"/>
      <c r="R2522" s="137"/>
      <c r="S2522" s="137"/>
      <c r="T2522" s="137"/>
    </row>
    <row r="2523" spans="1:20" ht="15.75" x14ac:dyDescent="0.25">
      <c r="A2523" s="278" t="s">
        <v>9</v>
      </c>
      <c r="B2523" s="278"/>
      <c r="C2523" s="278"/>
      <c r="D2523" s="278" t="s">
        <v>10</v>
      </c>
      <c r="E2523" s="279"/>
      <c r="F2523" s="278"/>
      <c r="G2523" s="125"/>
      <c r="H2523" s="125"/>
      <c r="I2523" s="125"/>
      <c r="J2523" s="126"/>
      <c r="K2523" s="126"/>
      <c r="L2523" s="137"/>
      <c r="M2523" s="137"/>
      <c r="N2523" s="126"/>
      <c r="O2523" s="125"/>
      <c r="P2523" s="125"/>
      <c r="Q2523" s="137"/>
      <c r="R2523" s="137"/>
      <c r="S2523" s="137"/>
      <c r="T2523" s="137"/>
    </row>
    <row r="2524" spans="1:20" ht="15.75" x14ac:dyDescent="0.25">
      <c r="A2524" s="132"/>
      <c r="B2524" s="132"/>
      <c r="C2524" s="132"/>
      <c r="D2524" s="132"/>
      <c r="E2524" s="215"/>
      <c r="F2524" s="133"/>
      <c r="G2524" s="125"/>
      <c r="H2524" s="125"/>
      <c r="I2524" s="125"/>
      <c r="J2524" s="126"/>
      <c r="K2524" s="126"/>
      <c r="L2524" s="137"/>
      <c r="M2524" s="137"/>
      <c r="N2524" s="126"/>
      <c r="O2524" s="125"/>
      <c r="P2524" s="125"/>
      <c r="Q2524" s="137"/>
      <c r="R2524" s="137"/>
      <c r="S2524" s="137"/>
      <c r="T2524" s="137"/>
    </row>
    <row r="2525" spans="1:20" ht="15.75" x14ac:dyDescent="0.25">
      <c r="A2525" s="132"/>
      <c r="B2525" s="132"/>
      <c r="C2525" s="132"/>
      <c r="D2525" s="132"/>
      <c r="E2525" s="215"/>
      <c r="F2525" s="133"/>
      <c r="G2525" s="125"/>
      <c r="H2525" s="125"/>
      <c r="I2525" s="125"/>
      <c r="J2525" s="126"/>
      <c r="K2525" s="126"/>
      <c r="L2525" s="137"/>
      <c r="M2525" s="137"/>
      <c r="N2525" s="126"/>
      <c r="O2525" s="125"/>
      <c r="P2525" s="125"/>
      <c r="Q2525" s="137"/>
      <c r="R2525" s="137"/>
      <c r="S2525" s="137"/>
      <c r="T2525" s="137"/>
    </row>
    <row r="2526" spans="1:20" ht="15.75" x14ac:dyDescent="0.25">
      <c r="A2526" s="132"/>
      <c r="B2526" s="132"/>
      <c r="C2526" s="132"/>
      <c r="D2526" s="132"/>
      <c r="E2526" s="215"/>
      <c r="F2526" s="133"/>
      <c r="G2526" s="125"/>
      <c r="H2526" s="125"/>
      <c r="I2526" s="125"/>
      <c r="J2526" s="126"/>
      <c r="K2526" s="126"/>
      <c r="L2526" s="137"/>
      <c r="M2526" s="137"/>
      <c r="N2526" s="126"/>
      <c r="O2526" s="125"/>
      <c r="P2526" s="125"/>
      <c r="Q2526" s="137"/>
      <c r="R2526" s="137"/>
      <c r="S2526" s="137"/>
      <c r="T2526" s="137"/>
    </row>
    <row r="2527" spans="1:20" ht="15.75" x14ac:dyDescent="0.25">
      <c r="A2527" s="132"/>
      <c r="B2527" s="132"/>
      <c r="C2527" s="132"/>
      <c r="D2527" s="132"/>
      <c r="E2527" s="215"/>
      <c r="F2527" s="133"/>
      <c r="G2527" s="125"/>
      <c r="H2527" s="125"/>
      <c r="I2527" s="125"/>
      <c r="J2527" s="126"/>
      <c r="K2527" s="126"/>
      <c r="L2527" s="137"/>
      <c r="M2527" s="137"/>
      <c r="N2527" s="126"/>
      <c r="O2527" s="125"/>
      <c r="P2527" s="125"/>
      <c r="Q2527" s="137"/>
      <c r="R2527" s="137"/>
      <c r="S2527" s="137"/>
      <c r="T2527" s="137"/>
    </row>
    <row r="2528" spans="1:20" ht="15.75" x14ac:dyDescent="0.25">
      <c r="A2528" s="278" t="s">
        <v>11</v>
      </c>
      <c r="B2528" s="278"/>
      <c r="C2528" s="278"/>
      <c r="D2528" s="278" t="s">
        <v>12</v>
      </c>
      <c r="E2528" s="279"/>
      <c r="F2528" s="278"/>
      <c r="G2528" s="125"/>
      <c r="H2528" s="125"/>
      <c r="I2528" s="125"/>
      <c r="J2528" s="126"/>
      <c r="K2528" s="126"/>
      <c r="L2528" s="137"/>
      <c r="M2528" s="137"/>
      <c r="N2528" s="126"/>
      <c r="O2528" s="125"/>
      <c r="P2528" s="125"/>
      <c r="Q2528" s="137"/>
      <c r="R2528" s="137"/>
      <c r="S2528" s="137"/>
      <c r="T2528" s="137"/>
    </row>
    <row r="2529" spans="1:20" ht="15.75" x14ac:dyDescent="0.25">
      <c r="A2529" s="134"/>
      <c r="B2529" s="134"/>
      <c r="C2529" s="134"/>
      <c r="D2529" s="134"/>
      <c r="E2529" s="223"/>
      <c r="F2529" s="134"/>
      <c r="G2529" s="125"/>
      <c r="H2529" s="125"/>
      <c r="I2529" s="125"/>
      <c r="J2529" s="126"/>
      <c r="K2529" s="126"/>
      <c r="L2529" s="137"/>
      <c r="M2529" s="137"/>
      <c r="N2529" s="126"/>
      <c r="O2529" s="125"/>
      <c r="P2529" s="125"/>
      <c r="Q2529" s="137"/>
      <c r="R2529" s="137"/>
      <c r="S2529" s="137"/>
      <c r="T2529" s="137"/>
    </row>
    <row r="2530" spans="1:20" ht="15.75" x14ac:dyDescent="0.25">
      <c r="A2530" s="134"/>
      <c r="B2530" s="134"/>
      <c r="C2530" s="134"/>
      <c r="D2530" s="134"/>
      <c r="E2530" s="223"/>
      <c r="F2530" s="134"/>
      <c r="G2530" s="125"/>
      <c r="H2530" s="125"/>
      <c r="I2530" s="125"/>
      <c r="J2530" s="126"/>
      <c r="K2530" s="126"/>
      <c r="L2530" s="137"/>
      <c r="M2530" s="137"/>
      <c r="N2530" s="126"/>
      <c r="O2530" s="125"/>
      <c r="P2530" s="125"/>
      <c r="Q2530" s="137"/>
      <c r="R2530" s="137"/>
      <c r="S2530" s="137"/>
      <c r="T2530" s="137"/>
    </row>
    <row r="2531" spans="1:20" x14ac:dyDescent="0.25">
      <c r="A2531" s="135"/>
      <c r="B2531" s="259" t="s">
        <v>183</v>
      </c>
      <c r="C2531" s="259"/>
      <c r="D2531" s="135"/>
      <c r="E2531" s="217"/>
      <c r="F2531" s="135"/>
      <c r="G2531" s="125"/>
      <c r="H2531" s="125"/>
      <c r="I2531" s="125"/>
      <c r="J2531" s="126"/>
      <c r="K2531" s="126"/>
      <c r="L2531" s="137"/>
      <c r="M2531" s="137"/>
      <c r="N2531" s="126"/>
      <c r="O2531" s="125"/>
      <c r="P2531" s="125"/>
      <c r="Q2531" s="137"/>
      <c r="R2531" s="137"/>
      <c r="S2531" s="137"/>
      <c r="T2531" s="137"/>
    </row>
    <row r="2532" spans="1:20" x14ac:dyDescent="0.25">
      <c r="A2532" s="135"/>
      <c r="B2532" s="124" t="s">
        <v>2905</v>
      </c>
      <c r="C2532" s="124"/>
      <c r="D2532" s="135"/>
      <c r="E2532" s="217"/>
      <c r="F2532" s="135"/>
      <c r="G2532" s="125"/>
      <c r="H2532" s="125"/>
      <c r="I2532" s="125"/>
      <c r="J2532" s="126"/>
      <c r="K2532" s="126"/>
      <c r="L2532" s="137"/>
      <c r="M2532" s="137"/>
      <c r="N2532" s="126"/>
      <c r="O2532" s="125"/>
      <c r="P2532" s="125"/>
      <c r="Q2532" s="137"/>
      <c r="R2532" s="137"/>
      <c r="S2532" s="137"/>
      <c r="T2532" s="137"/>
    </row>
    <row r="2533" spans="1:20" x14ac:dyDescent="0.25">
      <c r="A2533" s="135"/>
      <c r="B2533" s="124" t="s">
        <v>2898</v>
      </c>
      <c r="C2533" s="124"/>
      <c r="D2533" s="124"/>
      <c r="E2533" s="217"/>
      <c r="F2533" s="135"/>
      <c r="G2533" s="125"/>
      <c r="H2533" s="125"/>
      <c r="I2533" s="125"/>
      <c r="J2533" s="126"/>
      <c r="K2533" s="126"/>
      <c r="L2533" s="137"/>
      <c r="M2533" s="137"/>
      <c r="N2533" s="126"/>
      <c r="O2533" s="125"/>
      <c r="P2533" s="125"/>
      <c r="Q2533" s="137"/>
      <c r="R2533" s="137"/>
      <c r="S2533" s="137"/>
      <c r="T2533" s="137"/>
    </row>
    <row r="2534" spans="1:20" x14ac:dyDescent="0.25">
      <c r="A2534" s="135"/>
      <c r="B2534" s="259" t="s">
        <v>2899</v>
      </c>
      <c r="C2534" s="259"/>
      <c r="D2534" s="135"/>
      <c r="E2534" s="217"/>
      <c r="F2534" s="135"/>
      <c r="G2534" s="125"/>
      <c r="H2534" s="125"/>
      <c r="I2534" s="125"/>
      <c r="J2534" s="126"/>
      <c r="K2534" s="126"/>
      <c r="L2534" s="137"/>
      <c r="M2534" s="137"/>
      <c r="N2534" s="126"/>
      <c r="O2534" s="125"/>
      <c r="P2534" s="125"/>
      <c r="Q2534" s="137"/>
      <c r="R2534" s="137"/>
      <c r="S2534" s="137"/>
      <c r="T2534" s="137"/>
    </row>
    <row r="2535" spans="1:20" x14ac:dyDescent="0.25">
      <c r="A2535" s="135"/>
      <c r="B2535" s="124" t="s">
        <v>2900</v>
      </c>
      <c r="C2535" s="124"/>
      <c r="D2535" s="135"/>
      <c r="E2535" s="217"/>
      <c r="F2535" s="135"/>
      <c r="G2535" s="125"/>
      <c r="H2535" s="125"/>
      <c r="I2535" s="125"/>
      <c r="J2535" s="126"/>
      <c r="K2535" s="126"/>
      <c r="L2535" s="137"/>
      <c r="M2535" s="137"/>
      <c r="N2535" s="126"/>
      <c r="O2535" s="125"/>
      <c r="P2535" s="125"/>
      <c r="Q2535" s="137"/>
      <c r="R2535" s="137"/>
      <c r="S2535" s="137"/>
      <c r="T2535" s="137"/>
    </row>
    <row r="2536" spans="1:20" x14ac:dyDescent="0.25">
      <c r="A2536" s="135"/>
      <c r="B2536" s="124" t="s">
        <v>2897</v>
      </c>
      <c r="C2536" s="124"/>
      <c r="D2536" s="135"/>
      <c r="E2536" s="217"/>
      <c r="F2536" s="135"/>
      <c r="G2536" s="125"/>
      <c r="H2536" s="125"/>
      <c r="I2536" s="125"/>
      <c r="J2536" s="126"/>
      <c r="K2536" s="126"/>
      <c r="L2536" s="137"/>
      <c r="M2536" s="137"/>
      <c r="N2536" s="126"/>
      <c r="O2536" s="125"/>
      <c r="P2536" s="125"/>
      <c r="Q2536" s="137"/>
      <c r="R2536" s="137"/>
      <c r="S2536" s="137"/>
      <c r="T2536" s="137"/>
    </row>
    <row r="2537" spans="1:20" x14ac:dyDescent="0.25">
      <c r="A2537" s="135"/>
      <c r="B2537" s="124"/>
      <c r="C2537" s="124"/>
      <c r="D2537" s="135"/>
      <c r="E2537" s="217"/>
      <c r="F2537" s="135"/>
      <c r="G2537" s="125"/>
      <c r="H2537" s="125"/>
      <c r="I2537" s="125"/>
      <c r="J2537" s="126"/>
      <c r="K2537" s="126"/>
      <c r="L2537" s="137"/>
      <c r="M2537" s="137"/>
      <c r="N2537" s="126"/>
      <c r="O2537" s="125"/>
      <c r="P2537" s="125"/>
      <c r="Q2537" s="137"/>
      <c r="R2537" s="137"/>
      <c r="S2537" s="137"/>
      <c r="T2537" s="137"/>
    </row>
    <row r="2538" spans="1:20" x14ac:dyDescent="0.25">
      <c r="A2538" s="135"/>
      <c r="B2538" s="127"/>
      <c r="C2538" s="127"/>
      <c r="D2538" s="135"/>
      <c r="E2538" s="217"/>
      <c r="F2538" s="135"/>
      <c r="G2538" s="125"/>
      <c r="H2538" s="125"/>
      <c r="I2538" s="125"/>
      <c r="J2538" s="126"/>
      <c r="K2538" s="126"/>
      <c r="L2538" s="137"/>
      <c r="M2538" s="137"/>
      <c r="N2538" s="126"/>
      <c r="O2538" s="125"/>
      <c r="P2538" s="125"/>
      <c r="Q2538" s="137"/>
      <c r="R2538" s="137"/>
      <c r="S2538" s="137"/>
      <c r="T2538" s="137"/>
    </row>
    <row r="2539" spans="1:20" ht="18.75" x14ac:dyDescent="0.3">
      <c r="A2539" s="262" t="s">
        <v>166</v>
      </c>
      <c r="B2539" s="262"/>
      <c r="C2539" s="262"/>
      <c r="D2539" s="262"/>
      <c r="E2539" s="280"/>
      <c r="F2539" s="262"/>
    </row>
    <row r="2540" spans="1:20" ht="18.75" x14ac:dyDescent="0.3">
      <c r="A2540" s="263" t="s">
        <v>0</v>
      </c>
      <c r="B2540" s="263"/>
      <c r="C2540" s="263"/>
      <c r="D2540" s="263"/>
      <c r="E2540" s="281"/>
      <c r="F2540" s="263"/>
    </row>
    <row r="2541" spans="1:20" ht="18.75" x14ac:dyDescent="0.3">
      <c r="A2541" s="107"/>
      <c r="B2541" s="107"/>
      <c r="C2541" s="107"/>
      <c r="D2541" s="107"/>
      <c r="E2541" s="220"/>
      <c r="F2541" s="107"/>
    </row>
    <row r="2542" spans="1:20" ht="22.5" x14ac:dyDescent="0.3">
      <c r="A2542" s="264" t="s">
        <v>1565</v>
      </c>
      <c r="B2542" s="264"/>
      <c r="C2542" s="264"/>
      <c r="D2542" s="264"/>
      <c r="E2542" s="288"/>
      <c r="F2542" s="264"/>
    </row>
    <row r="2543" spans="1:20" ht="22.5" x14ac:dyDescent="0.3">
      <c r="A2543" s="108" t="s">
        <v>23</v>
      </c>
      <c r="B2543" s="108"/>
      <c r="C2543" s="108"/>
      <c r="D2543" s="108"/>
      <c r="E2543" s="226"/>
      <c r="F2543" s="108"/>
    </row>
    <row r="2544" spans="1:20" ht="31.5" x14ac:dyDescent="0.25">
      <c r="A2544" s="109" t="s">
        <v>1</v>
      </c>
      <c r="B2544" s="109" t="s">
        <v>2</v>
      </c>
      <c r="C2544" s="109" t="s">
        <v>3</v>
      </c>
      <c r="D2544" s="109" t="s">
        <v>5</v>
      </c>
      <c r="E2544" s="219" t="s">
        <v>6</v>
      </c>
      <c r="F2544" s="109" t="s">
        <v>1564</v>
      </c>
    </row>
    <row r="2545" spans="1:7" x14ac:dyDescent="0.25">
      <c r="A2545" s="153">
        <v>1</v>
      </c>
      <c r="B2545" s="153" t="s">
        <v>2311</v>
      </c>
      <c r="C2545" s="174" t="s">
        <v>2430</v>
      </c>
      <c r="D2545" s="116" t="s">
        <v>2565</v>
      </c>
      <c r="E2545" s="227">
        <v>430000</v>
      </c>
      <c r="F2545" s="153" t="s">
        <v>2564</v>
      </c>
      <c r="G2545" s="122">
        <v>430000</v>
      </c>
    </row>
    <row r="2546" spans="1:7" x14ac:dyDescent="0.25">
      <c r="A2546" s="153">
        <v>2</v>
      </c>
      <c r="B2546" s="153" t="s">
        <v>2312</v>
      </c>
      <c r="C2546" s="119" t="s">
        <v>2431</v>
      </c>
      <c r="D2546" s="116" t="s">
        <v>2566</v>
      </c>
      <c r="E2546" s="227">
        <v>935000</v>
      </c>
      <c r="F2546" s="153" t="s">
        <v>2564</v>
      </c>
      <c r="G2546" s="122">
        <v>935000</v>
      </c>
    </row>
    <row r="2547" spans="1:7" x14ac:dyDescent="0.25">
      <c r="A2547" s="153">
        <v>3</v>
      </c>
      <c r="B2547" s="153" t="s">
        <v>2313</v>
      </c>
      <c r="C2547" s="119" t="s">
        <v>2432</v>
      </c>
      <c r="D2547" s="116" t="s">
        <v>1848</v>
      </c>
      <c r="E2547" s="227">
        <v>150000</v>
      </c>
      <c r="F2547" s="153" t="s">
        <v>2564</v>
      </c>
      <c r="G2547" s="122">
        <v>150000</v>
      </c>
    </row>
    <row r="2548" spans="1:7" x14ac:dyDescent="0.25">
      <c r="A2548" s="153">
        <v>4</v>
      </c>
      <c r="B2548" s="153" t="s">
        <v>2314</v>
      </c>
      <c r="C2548" s="119" t="s">
        <v>2433</v>
      </c>
      <c r="D2548" s="116" t="s">
        <v>1848</v>
      </c>
      <c r="E2548" s="227">
        <v>150000</v>
      </c>
      <c r="F2548" s="153" t="s">
        <v>2564</v>
      </c>
      <c r="G2548" s="122">
        <v>150000</v>
      </c>
    </row>
    <row r="2549" spans="1:7" x14ac:dyDescent="0.25">
      <c r="A2549" s="153">
        <v>5</v>
      </c>
      <c r="B2549" s="153" t="s">
        <v>2315</v>
      </c>
      <c r="C2549" s="119" t="s">
        <v>2434</v>
      </c>
      <c r="D2549" s="116" t="s">
        <v>2565</v>
      </c>
      <c r="E2549" s="227">
        <v>430000</v>
      </c>
      <c r="F2549" s="153" t="s">
        <v>2564</v>
      </c>
      <c r="G2549" s="122">
        <v>430000</v>
      </c>
    </row>
    <row r="2550" spans="1:7" x14ac:dyDescent="0.25">
      <c r="A2550" s="153">
        <v>6</v>
      </c>
      <c r="B2550" s="153" t="s">
        <v>2316</v>
      </c>
      <c r="C2550" s="119" t="s">
        <v>2435</v>
      </c>
      <c r="D2550" s="116" t="s">
        <v>1848</v>
      </c>
      <c r="E2550" s="227">
        <v>150000</v>
      </c>
      <c r="F2550" s="153" t="s">
        <v>2564</v>
      </c>
      <c r="G2550" s="122">
        <v>150000</v>
      </c>
    </row>
    <row r="2551" spans="1:7" x14ac:dyDescent="0.25">
      <c r="A2551" s="153">
        <v>7</v>
      </c>
      <c r="B2551" s="153" t="s">
        <v>2317</v>
      </c>
      <c r="C2551" s="119" t="s">
        <v>2436</v>
      </c>
      <c r="D2551" s="116" t="s">
        <v>1848</v>
      </c>
      <c r="E2551" s="227">
        <v>150000</v>
      </c>
      <c r="F2551" s="153" t="s">
        <v>2564</v>
      </c>
      <c r="G2551" s="122">
        <v>150000</v>
      </c>
    </row>
    <row r="2552" spans="1:7" x14ac:dyDescent="0.25">
      <c r="A2552" s="153">
        <v>8</v>
      </c>
      <c r="B2552" s="153" t="s">
        <v>2318</v>
      </c>
      <c r="C2552" s="119" t="s">
        <v>2437</v>
      </c>
      <c r="D2552" s="116" t="s">
        <v>1848</v>
      </c>
      <c r="E2552" s="227">
        <v>150000</v>
      </c>
      <c r="F2552" s="153" t="s">
        <v>2564</v>
      </c>
      <c r="G2552" s="122">
        <v>150000</v>
      </c>
    </row>
    <row r="2553" spans="1:7" x14ac:dyDescent="0.25">
      <c r="A2553" s="153">
        <v>9</v>
      </c>
      <c r="B2553" s="153" t="s">
        <v>2319</v>
      </c>
      <c r="C2553" s="119" t="s">
        <v>2438</v>
      </c>
      <c r="D2553" s="116" t="s">
        <v>1848</v>
      </c>
      <c r="E2553" s="227">
        <v>150000</v>
      </c>
      <c r="F2553" s="153" t="s">
        <v>2564</v>
      </c>
      <c r="G2553" s="122">
        <v>150000</v>
      </c>
    </row>
    <row r="2554" spans="1:7" x14ac:dyDescent="0.25">
      <c r="A2554" s="153">
        <v>10</v>
      </c>
      <c r="B2554" s="153" t="s">
        <v>2320</v>
      </c>
      <c r="C2554" s="119" t="s">
        <v>2439</v>
      </c>
      <c r="D2554" s="116" t="s">
        <v>1848</v>
      </c>
      <c r="E2554" s="227">
        <v>150000</v>
      </c>
      <c r="F2554" s="153" t="s">
        <v>2564</v>
      </c>
      <c r="G2554" s="122">
        <v>150000</v>
      </c>
    </row>
    <row r="2555" spans="1:7" x14ac:dyDescent="0.25">
      <c r="A2555" s="153">
        <v>11</v>
      </c>
      <c r="B2555" s="153" t="s">
        <v>2321</v>
      </c>
      <c r="C2555" s="119" t="s">
        <v>2440</v>
      </c>
      <c r="D2555" s="116" t="s">
        <v>1848</v>
      </c>
      <c r="E2555" s="227">
        <v>150000</v>
      </c>
      <c r="F2555" s="153" t="s">
        <v>2564</v>
      </c>
      <c r="G2555" s="122">
        <v>150000</v>
      </c>
    </row>
    <row r="2556" spans="1:7" x14ac:dyDescent="0.25">
      <c r="A2556" s="153">
        <v>12</v>
      </c>
      <c r="B2556" s="153" t="s">
        <v>2322</v>
      </c>
      <c r="C2556" s="119" t="s">
        <v>2441</v>
      </c>
      <c r="D2556" s="116" t="s">
        <v>2565</v>
      </c>
      <c r="E2556" s="227">
        <v>430000</v>
      </c>
      <c r="F2556" s="153" t="s">
        <v>2564</v>
      </c>
      <c r="G2556" s="122">
        <v>430000</v>
      </c>
    </row>
    <row r="2557" spans="1:7" x14ac:dyDescent="0.25">
      <c r="A2557" s="153">
        <v>13</v>
      </c>
      <c r="B2557" s="153" t="s">
        <v>2323</v>
      </c>
      <c r="C2557" s="119" t="s">
        <v>2442</v>
      </c>
      <c r="D2557" s="116" t="s">
        <v>1848</v>
      </c>
      <c r="E2557" s="227">
        <v>150000</v>
      </c>
      <c r="F2557" s="153" t="s">
        <v>2564</v>
      </c>
      <c r="G2557" s="122">
        <v>150000</v>
      </c>
    </row>
    <row r="2558" spans="1:7" x14ac:dyDescent="0.25">
      <c r="A2558" s="153">
        <v>14</v>
      </c>
      <c r="B2558" s="153" t="s">
        <v>2324</v>
      </c>
      <c r="C2558" s="119" t="s">
        <v>2443</v>
      </c>
      <c r="D2558" s="116" t="s">
        <v>1848</v>
      </c>
      <c r="E2558" s="227">
        <v>150000</v>
      </c>
      <c r="F2558" s="153" t="s">
        <v>2564</v>
      </c>
      <c r="G2558" s="122">
        <v>150000</v>
      </c>
    </row>
    <row r="2559" spans="1:7" x14ac:dyDescent="0.25">
      <c r="A2559" s="153">
        <v>15</v>
      </c>
      <c r="B2559" s="153" t="s">
        <v>2325</v>
      </c>
      <c r="C2559" s="119" t="s">
        <v>2444</v>
      </c>
      <c r="D2559" s="116" t="s">
        <v>1848</v>
      </c>
      <c r="E2559" s="227">
        <v>150000</v>
      </c>
      <c r="F2559" s="153" t="s">
        <v>2564</v>
      </c>
      <c r="G2559" s="122">
        <v>150000</v>
      </c>
    </row>
    <row r="2560" spans="1:7" x14ac:dyDescent="0.25">
      <c r="A2560" s="153">
        <v>16</v>
      </c>
      <c r="B2560" s="153" t="s">
        <v>2326</v>
      </c>
      <c r="C2560" s="119" t="s">
        <v>2445</v>
      </c>
      <c r="D2560" s="116" t="s">
        <v>1848</v>
      </c>
      <c r="E2560" s="227">
        <v>150000</v>
      </c>
      <c r="F2560" s="153" t="s">
        <v>2564</v>
      </c>
      <c r="G2560" s="122">
        <v>150000</v>
      </c>
    </row>
    <row r="2561" spans="1:7" x14ac:dyDescent="0.25">
      <c r="A2561" s="153">
        <v>17</v>
      </c>
      <c r="B2561" s="153" t="s">
        <v>2327</v>
      </c>
      <c r="C2561" s="119" t="s">
        <v>2446</v>
      </c>
      <c r="D2561" s="116" t="s">
        <v>1848</v>
      </c>
      <c r="E2561" s="227">
        <v>150000</v>
      </c>
      <c r="F2561" s="153" t="s">
        <v>2564</v>
      </c>
      <c r="G2561" s="122">
        <v>150000</v>
      </c>
    </row>
    <row r="2562" spans="1:7" x14ac:dyDescent="0.25">
      <c r="A2562" s="153">
        <v>18</v>
      </c>
      <c r="B2562" s="153" t="s">
        <v>2328</v>
      </c>
      <c r="C2562" s="119" t="s">
        <v>2446</v>
      </c>
      <c r="D2562" s="116" t="s">
        <v>2565</v>
      </c>
      <c r="E2562" s="227">
        <v>430000</v>
      </c>
      <c r="F2562" s="153" t="s">
        <v>2564</v>
      </c>
      <c r="G2562" s="122">
        <v>430000</v>
      </c>
    </row>
    <row r="2563" spans="1:7" x14ac:dyDescent="0.25">
      <c r="A2563" s="153">
        <v>19</v>
      </c>
      <c r="B2563" s="153" t="s">
        <v>2329</v>
      </c>
      <c r="C2563" s="119" t="s">
        <v>2447</v>
      </c>
      <c r="D2563" s="116" t="s">
        <v>1848</v>
      </c>
      <c r="E2563" s="227">
        <v>150000</v>
      </c>
      <c r="F2563" s="153" t="s">
        <v>2564</v>
      </c>
      <c r="G2563" s="122">
        <v>150000</v>
      </c>
    </row>
    <row r="2564" spans="1:7" x14ac:dyDescent="0.25">
      <c r="A2564" s="153">
        <v>20</v>
      </c>
      <c r="B2564" s="153" t="s">
        <v>2330</v>
      </c>
      <c r="C2564" s="119" t="s">
        <v>2448</v>
      </c>
      <c r="D2564" s="116" t="s">
        <v>1848</v>
      </c>
      <c r="E2564" s="227">
        <v>150000</v>
      </c>
      <c r="F2564" s="153" t="s">
        <v>2564</v>
      </c>
      <c r="G2564" s="122">
        <v>150000</v>
      </c>
    </row>
    <row r="2565" spans="1:7" x14ac:dyDescent="0.25">
      <c r="A2565" s="153">
        <v>21</v>
      </c>
      <c r="B2565" s="153" t="s">
        <v>2331</v>
      </c>
      <c r="C2565" s="119" t="s">
        <v>2449</v>
      </c>
      <c r="D2565" s="116" t="s">
        <v>2685</v>
      </c>
      <c r="E2565" s="227">
        <v>430000</v>
      </c>
      <c r="F2565" s="153" t="s">
        <v>2564</v>
      </c>
      <c r="G2565" s="122">
        <v>430000</v>
      </c>
    </row>
    <row r="2566" spans="1:7" x14ac:dyDescent="0.25">
      <c r="A2566" s="153">
        <v>22</v>
      </c>
      <c r="B2566" s="153" t="s">
        <v>2332</v>
      </c>
      <c r="C2566" s="119" t="s">
        <v>2699</v>
      </c>
      <c r="D2566" s="116" t="s">
        <v>1848</v>
      </c>
      <c r="E2566" s="227">
        <v>150000</v>
      </c>
      <c r="F2566" s="153" t="s">
        <v>2564</v>
      </c>
      <c r="G2566" s="122">
        <v>150000</v>
      </c>
    </row>
    <row r="2567" spans="1:7" x14ac:dyDescent="0.25">
      <c r="A2567" s="153">
        <v>23</v>
      </c>
      <c r="B2567" s="153" t="s">
        <v>2333</v>
      </c>
      <c r="C2567" s="119" t="s">
        <v>2451</v>
      </c>
      <c r="D2567" s="116" t="s">
        <v>1848</v>
      </c>
      <c r="E2567" s="227">
        <v>150000</v>
      </c>
      <c r="F2567" s="153" t="s">
        <v>2564</v>
      </c>
      <c r="G2567" s="122">
        <v>150000</v>
      </c>
    </row>
    <row r="2568" spans="1:7" x14ac:dyDescent="0.25">
      <c r="A2568" s="153">
        <v>24</v>
      </c>
      <c r="B2568" s="153" t="s">
        <v>2334</v>
      </c>
      <c r="C2568" s="119" t="s">
        <v>2452</v>
      </c>
      <c r="D2568" s="116" t="s">
        <v>1848</v>
      </c>
      <c r="E2568" s="227">
        <v>150000</v>
      </c>
      <c r="F2568" s="153" t="s">
        <v>2564</v>
      </c>
      <c r="G2568" s="122">
        <v>150000</v>
      </c>
    </row>
    <row r="2569" spans="1:7" x14ac:dyDescent="0.25">
      <c r="A2569" s="153">
        <v>25</v>
      </c>
      <c r="B2569" s="153" t="s">
        <v>2335</v>
      </c>
      <c r="C2569" s="119" t="s">
        <v>2453</v>
      </c>
      <c r="D2569" s="116" t="s">
        <v>2567</v>
      </c>
      <c r="E2569" s="227">
        <v>845000</v>
      </c>
      <c r="F2569" s="153" t="s">
        <v>2564</v>
      </c>
      <c r="G2569" s="122">
        <v>845000</v>
      </c>
    </row>
    <row r="2570" spans="1:7" x14ac:dyDescent="0.25">
      <c r="A2570" s="153">
        <v>26</v>
      </c>
      <c r="B2570" s="153" t="s">
        <v>2336</v>
      </c>
      <c r="C2570" s="119" t="s">
        <v>2454</v>
      </c>
      <c r="D2570" s="116" t="s">
        <v>2568</v>
      </c>
      <c r="E2570" s="227">
        <v>935000</v>
      </c>
      <c r="F2570" s="153" t="s">
        <v>2564</v>
      </c>
      <c r="G2570" s="122">
        <v>935000</v>
      </c>
    </row>
    <row r="2571" spans="1:7" x14ac:dyDescent="0.25">
      <c r="A2571" s="153">
        <v>27</v>
      </c>
      <c r="B2571" s="153" t="s">
        <v>2337</v>
      </c>
      <c r="C2571" s="119" t="s">
        <v>2455</v>
      </c>
      <c r="D2571" s="116" t="s">
        <v>1848</v>
      </c>
      <c r="E2571" s="227">
        <v>150000</v>
      </c>
      <c r="F2571" s="153" t="s">
        <v>2564</v>
      </c>
      <c r="G2571" s="122">
        <v>150000</v>
      </c>
    </row>
    <row r="2572" spans="1:7" x14ac:dyDescent="0.25">
      <c r="A2572" s="153">
        <v>28</v>
      </c>
      <c r="B2572" s="153" t="s">
        <v>2338</v>
      </c>
      <c r="C2572" s="119" t="s">
        <v>2456</v>
      </c>
      <c r="D2572" s="116" t="s">
        <v>1848</v>
      </c>
      <c r="E2572" s="227">
        <v>150000</v>
      </c>
      <c r="F2572" s="153" t="s">
        <v>2564</v>
      </c>
      <c r="G2572" s="122">
        <v>150000</v>
      </c>
    </row>
    <row r="2573" spans="1:7" x14ac:dyDescent="0.25">
      <c r="A2573" s="153">
        <v>29</v>
      </c>
      <c r="B2573" s="153" t="s">
        <v>2339</v>
      </c>
      <c r="C2573" s="119" t="s">
        <v>2457</v>
      </c>
      <c r="D2573" s="116" t="s">
        <v>2565</v>
      </c>
      <c r="E2573" s="227">
        <v>430000</v>
      </c>
      <c r="F2573" s="153" t="s">
        <v>2564</v>
      </c>
      <c r="G2573" s="122">
        <v>430000</v>
      </c>
    </row>
    <row r="2574" spans="1:7" x14ac:dyDescent="0.25">
      <c r="A2574" s="153">
        <v>30</v>
      </c>
      <c r="B2574" s="153" t="s">
        <v>2340</v>
      </c>
      <c r="C2574" s="119" t="s">
        <v>2458</v>
      </c>
      <c r="D2574" s="116" t="s">
        <v>2569</v>
      </c>
      <c r="E2574" s="227">
        <v>640000</v>
      </c>
      <c r="F2574" s="153" t="s">
        <v>2564</v>
      </c>
      <c r="G2574" s="122">
        <v>640000</v>
      </c>
    </row>
    <row r="2575" spans="1:7" x14ac:dyDescent="0.25">
      <c r="A2575" s="153">
        <v>31</v>
      </c>
      <c r="B2575" s="153" t="s">
        <v>2341</v>
      </c>
      <c r="C2575" s="119" t="s">
        <v>2459</v>
      </c>
      <c r="D2575" s="116" t="s">
        <v>1848</v>
      </c>
      <c r="E2575" s="227">
        <v>150000</v>
      </c>
      <c r="F2575" s="153" t="s">
        <v>2564</v>
      </c>
      <c r="G2575" s="122">
        <v>150000</v>
      </c>
    </row>
    <row r="2576" spans="1:7" x14ac:dyDescent="0.25">
      <c r="A2576" s="153">
        <v>32</v>
      </c>
      <c r="B2576" s="153" t="s">
        <v>2342</v>
      </c>
      <c r="C2576" s="119" t="s">
        <v>2460</v>
      </c>
      <c r="D2576" s="116" t="s">
        <v>1848</v>
      </c>
      <c r="E2576" s="227">
        <v>150000</v>
      </c>
      <c r="F2576" s="175"/>
      <c r="G2576" s="122">
        <v>150000</v>
      </c>
    </row>
    <row r="2577" spans="1:8" ht="15.75" x14ac:dyDescent="0.25">
      <c r="A2577" s="153">
        <v>33</v>
      </c>
      <c r="B2577" s="153" t="s">
        <v>2367</v>
      </c>
      <c r="C2577" s="119" t="s">
        <v>2461</v>
      </c>
      <c r="D2577" s="116" t="s">
        <v>1848</v>
      </c>
      <c r="E2577" s="227">
        <v>150000</v>
      </c>
      <c r="F2577" s="153" t="s">
        <v>2564</v>
      </c>
      <c r="G2577" s="176"/>
      <c r="H2577" s="7">
        <v>150000</v>
      </c>
    </row>
    <row r="2578" spans="1:8" ht="15.75" x14ac:dyDescent="0.25">
      <c r="A2578" s="153">
        <v>34</v>
      </c>
      <c r="B2578" s="153" t="s">
        <v>2368</v>
      </c>
      <c r="C2578" s="119" t="s">
        <v>2462</v>
      </c>
      <c r="D2578" s="116" t="s">
        <v>1848</v>
      </c>
      <c r="E2578" s="227">
        <v>150000</v>
      </c>
      <c r="F2578" s="153" t="s">
        <v>2564</v>
      </c>
      <c r="G2578" s="176"/>
      <c r="H2578" s="7">
        <v>150000</v>
      </c>
    </row>
    <row r="2579" spans="1:8" ht="15.75" x14ac:dyDescent="0.25">
      <c r="A2579" s="153">
        <v>35</v>
      </c>
      <c r="B2579" s="153" t="s">
        <v>2369</v>
      </c>
      <c r="C2579" s="119" t="s">
        <v>2463</v>
      </c>
      <c r="D2579" s="116" t="s">
        <v>1848</v>
      </c>
      <c r="E2579" s="227">
        <v>150000</v>
      </c>
      <c r="F2579" s="153" t="s">
        <v>2564</v>
      </c>
      <c r="G2579" s="176"/>
      <c r="H2579" s="7">
        <v>150000</v>
      </c>
    </row>
    <row r="2580" spans="1:8" ht="15.75" x14ac:dyDescent="0.25">
      <c r="A2580" s="153">
        <v>36</v>
      </c>
      <c r="B2580" s="153" t="s">
        <v>2370</v>
      </c>
      <c r="C2580" s="119" t="s">
        <v>2464</v>
      </c>
      <c r="D2580" s="116" t="s">
        <v>1848</v>
      </c>
      <c r="E2580" s="227">
        <v>150000</v>
      </c>
      <c r="F2580" s="153" t="s">
        <v>2564</v>
      </c>
      <c r="G2580" s="176"/>
      <c r="H2580" s="7">
        <v>150000</v>
      </c>
    </row>
    <row r="2581" spans="1:8" ht="15.75" x14ac:dyDescent="0.25">
      <c r="A2581" s="153">
        <v>37</v>
      </c>
      <c r="B2581" s="153" t="s">
        <v>2371</v>
      </c>
      <c r="C2581" s="119" t="s">
        <v>2465</v>
      </c>
      <c r="D2581" s="116" t="s">
        <v>1848</v>
      </c>
      <c r="E2581" s="227">
        <v>150000</v>
      </c>
      <c r="F2581" s="153" t="s">
        <v>2564</v>
      </c>
      <c r="G2581" s="176"/>
      <c r="H2581" s="7">
        <v>150000</v>
      </c>
    </row>
    <row r="2582" spans="1:8" ht="15.75" x14ac:dyDescent="0.25">
      <c r="A2582" s="153">
        <v>38</v>
      </c>
      <c r="B2582" s="153" t="s">
        <v>2372</v>
      </c>
      <c r="C2582" s="119" t="s">
        <v>2466</v>
      </c>
      <c r="D2582" s="116" t="s">
        <v>1848</v>
      </c>
      <c r="E2582" s="227">
        <v>150000</v>
      </c>
      <c r="F2582" s="153" t="s">
        <v>2564</v>
      </c>
      <c r="G2582" s="176"/>
      <c r="H2582" s="7">
        <v>150000</v>
      </c>
    </row>
    <row r="2583" spans="1:8" ht="15.75" x14ac:dyDescent="0.25">
      <c r="A2583" s="153">
        <v>39</v>
      </c>
      <c r="B2583" s="153" t="s">
        <v>2373</v>
      </c>
      <c r="C2583" s="119" t="s">
        <v>2467</v>
      </c>
      <c r="D2583" s="116" t="s">
        <v>1848</v>
      </c>
      <c r="E2583" s="227">
        <v>150000</v>
      </c>
      <c r="F2583" s="153" t="s">
        <v>2564</v>
      </c>
      <c r="G2583" s="176"/>
      <c r="H2583" s="7">
        <v>150000</v>
      </c>
    </row>
    <row r="2584" spans="1:8" ht="15.75" x14ac:dyDescent="0.25">
      <c r="A2584" s="153">
        <v>40</v>
      </c>
      <c r="B2584" s="153" t="s">
        <v>2374</v>
      </c>
      <c r="C2584" s="119" t="s">
        <v>2468</v>
      </c>
      <c r="D2584" s="116" t="s">
        <v>1848</v>
      </c>
      <c r="E2584" s="227">
        <v>150000</v>
      </c>
      <c r="F2584" s="153" t="s">
        <v>2564</v>
      </c>
      <c r="G2584" s="176"/>
      <c r="H2584" s="7">
        <v>150000</v>
      </c>
    </row>
    <row r="2585" spans="1:8" ht="15.75" x14ac:dyDescent="0.25">
      <c r="A2585" s="153">
        <v>41</v>
      </c>
      <c r="B2585" s="153" t="s">
        <v>2375</v>
      </c>
      <c r="C2585" s="119" t="s">
        <v>2469</v>
      </c>
      <c r="D2585" s="116" t="s">
        <v>2569</v>
      </c>
      <c r="E2585" s="227">
        <v>640000</v>
      </c>
      <c r="F2585" s="153" t="s">
        <v>2564</v>
      </c>
      <c r="G2585" s="176"/>
      <c r="H2585" s="7">
        <v>640000</v>
      </c>
    </row>
    <row r="2586" spans="1:8" x14ac:dyDescent="0.25">
      <c r="A2586" s="153">
        <v>42</v>
      </c>
      <c r="B2586" s="153" t="s">
        <v>2376</v>
      </c>
      <c r="C2586" s="119" t="s">
        <v>2470</v>
      </c>
      <c r="D2586" s="116" t="s">
        <v>2570</v>
      </c>
      <c r="E2586" s="227">
        <v>7200000</v>
      </c>
      <c r="F2586" s="153" t="s">
        <v>2652</v>
      </c>
      <c r="G2586" s="176"/>
      <c r="H2586" s="121">
        <v>7200000</v>
      </c>
    </row>
    <row r="2587" spans="1:8" x14ac:dyDescent="0.25">
      <c r="A2587" s="153">
        <v>43</v>
      </c>
      <c r="B2587" s="153" t="s">
        <v>2377</v>
      </c>
      <c r="C2587" s="119" t="s">
        <v>2471</v>
      </c>
      <c r="D2587" s="116" t="s">
        <v>1848</v>
      </c>
      <c r="E2587" s="227">
        <v>150000</v>
      </c>
      <c r="F2587" s="153" t="s">
        <v>2564</v>
      </c>
      <c r="G2587" s="122">
        <v>150000</v>
      </c>
    </row>
    <row r="2588" spans="1:8" x14ac:dyDescent="0.25">
      <c r="A2588" s="153">
        <v>44</v>
      </c>
      <c r="B2588" s="153" t="s">
        <v>2378</v>
      </c>
      <c r="C2588" s="119" t="s">
        <v>2472</v>
      </c>
      <c r="D2588" s="116" t="s">
        <v>1848</v>
      </c>
      <c r="E2588" s="227">
        <v>150000</v>
      </c>
      <c r="F2588" s="153" t="s">
        <v>2564</v>
      </c>
      <c r="G2588" s="122">
        <v>150000</v>
      </c>
    </row>
    <row r="2589" spans="1:8" x14ac:dyDescent="0.25">
      <c r="A2589" s="153">
        <v>45</v>
      </c>
      <c r="B2589" s="153" t="s">
        <v>2379</v>
      </c>
      <c r="C2589" s="119" t="s">
        <v>2473</v>
      </c>
      <c r="D2589" s="116" t="s">
        <v>1848</v>
      </c>
      <c r="E2589" s="227">
        <v>150000</v>
      </c>
      <c r="F2589" s="153" t="s">
        <v>2564</v>
      </c>
      <c r="G2589" s="122">
        <v>150000</v>
      </c>
    </row>
    <row r="2590" spans="1:8" x14ac:dyDescent="0.25">
      <c r="A2590" s="153">
        <v>46</v>
      </c>
      <c r="B2590" s="153" t="s">
        <v>2380</v>
      </c>
      <c r="C2590" s="119" t="s">
        <v>2474</v>
      </c>
      <c r="D2590" s="116" t="s">
        <v>1848</v>
      </c>
      <c r="E2590" s="227">
        <v>150000</v>
      </c>
      <c r="F2590" s="153" t="s">
        <v>2564</v>
      </c>
      <c r="G2590" s="122">
        <v>150000</v>
      </c>
    </row>
    <row r="2591" spans="1:8" x14ac:dyDescent="0.25">
      <c r="A2591" s="153">
        <v>47</v>
      </c>
      <c r="B2591" s="153" t="s">
        <v>2381</v>
      </c>
      <c r="C2591" s="119" t="s">
        <v>2475</v>
      </c>
      <c r="D2591" s="116" t="s">
        <v>1848</v>
      </c>
      <c r="E2591" s="227">
        <v>150000</v>
      </c>
      <c r="F2591" s="153" t="s">
        <v>2564</v>
      </c>
      <c r="G2591" s="122">
        <v>150000</v>
      </c>
    </row>
    <row r="2592" spans="1:8" x14ac:dyDescent="0.25">
      <c r="A2592" s="153">
        <v>48</v>
      </c>
      <c r="B2592" s="153" t="s">
        <v>2382</v>
      </c>
      <c r="C2592" s="119" t="s">
        <v>2476</v>
      </c>
      <c r="D2592" s="116" t="s">
        <v>2571</v>
      </c>
      <c r="E2592" s="227">
        <v>500000</v>
      </c>
      <c r="F2592" s="153" t="s">
        <v>2564</v>
      </c>
      <c r="G2592" s="122">
        <v>500000</v>
      </c>
    </row>
    <row r="2593" spans="1:7" x14ac:dyDescent="0.25">
      <c r="A2593" s="153">
        <v>49</v>
      </c>
      <c r="B2593" s="153" t="s">
        <v>2383</v>
      </c>
      <c r="C2593" s="119" t="s">
        <v>2700</v>
      </c>
      <c r="D2593" s="116" t="s">
        <v>2572</v>
      </c>
      <c r="E2593" s="227">
        <v>150000</v>
      </c>
      <c r="F2593" s="153" t="s">
        <v>2564</v>
      </c>
      <c r="G2593" s="122">
        <v>150000</v>
      </c>
    </row>
    <row r="2594" spans="1:7" x14ac:dyDescent="0.25">
      <c r="A2594" s="153">
        <v>50</v>
      </c>
      <c r="B2594" s="153" t="s">
        <v>2384</v>
      </c>
      <c r="C2594" s="119" t="s">
        <v>2478</v>
      </c>
      <c r="D2594" s="116" t="s">
        <v>1848</v>
      </c>
      <c r="E2594" s="227">
        <v>150000</v>
      </c>
      <c r="F2594" s="153" t="s">
        <v>2564</v>
      </c>
      <c r="G2594" s="122">
        <v>150000</v>
      </c>
    </row>
    <row r="2595" spans="1:7" x14ac:dyDescent="0.25">
      <c r="A2595" s="153">
        <v>51</v>
      </c>
      <c r="B2595" s="153" t="s">
        <v>2385</v>
      </c>
      <c r="C2595" s="119" t="s">
        <v>2479</v>
      </c>
      <c r="D2595" s="116" t="s">
        <v>1848</v>
      </c>
      <c r="E2595" s="227">
        <v>150000</v>
      </c>
      <c r="F2595" s="153" t="s">
        <v>2564</v>
      </c>
      <c r="G2595" s="122">
        <v>150000</v>
      </c>
    </row>
    <row r="2596" spans="1:7" x14ac:dyDescent="0.25">
      <c r="A2596" s="153">
        <v>52</v>
      </c>
      <c r="B2596" s="153" t="s">
        <v>2386</v>
      </c>
      <c r="C2596" s="119" t="s">
        <v>2693</v>
      </c>
      <c r="D2596" s="116" t="s">
        <v>1848</v>
      </c>
      <c r="E2596" s="227">
        <v>1650000</v>
      </c>
      <c r="F2596" s="153" t="s">
        <v>2697</v>
      </c>
      <c r="G2596" s="122">
        <v>1650000</v>
      </c>
    </row>
    <row r="2597" spans="1:7" x14ac:dyDescent="0.25">
      <c r="A2597" s="153">
        <v>53</v>
      </c>
      <c r="B2597" s="153" t="s">
        <v>2387</v>
      </c>
      <c r="C2597" s="119" t="s">
        <v>2481</v>
      </c>
      <c r="D2597" s="116" t="s">
        <v>1848</v>
      </c>
      <c r="E2597" s="227">
        <v>150000</v>
      </c>
      <c r="F2597" s="153" t="s">
        <v>2564</v>
      </c>
      <c r="G2597" s="122">
        <v>150000</v>
      </c>
    </row>
    <row r="2598" spans="1:7" x14ac:dyDescent="0.25">
      <c r="A2598" s="153">
        <v>54</v>
      </c>
      <c r="B2598" s="153" t="s">
        <v>2388</v>
      </c>
      <c r="C2598" s="119" t="s">
        <v>2482</v>
      </c>
      <c r="D2598" s="116" t="s">
        <v>1848</v>
      </c>
      <c r="E2598" s="227">
        <v>150000</v>
      </c>
      <c r="F2598" s="153" t="s">
        <v>2564</v>
      </c>
      <c r="G2598" s="122">
        <v>150000</v>
      </c>
    </row>
    <row r="2599" spans="1:7" x14ac:dyDescent="0.25">
      <c r="A2599" s="153">
        <v>55</v>
      </c>
      <c r="B2599" s="153" t="s">
        <v>2389</v>
      </c>
      <c r="C2599" s="119" t="s">
        <v>2694</v>
      </c>
      <c r="D2599" s="116" t="s">
        <v>1848</v>
      </c>
      <c r="E2599" s="227">
        <v>150000</v>
      </c>
      <c r="F2599" s="153" t="s">
        <v>2564</v>
      </c>
      <c r="G2599" s="122">
        <v>150000</v>
      </c>
    </row>
    <row r="2600" spans="1:7" x14ac:dyDescent="0.25">
      <c r="A2600" s="153">
        <v>56</v>
      </c>
      <c r="B2600" s="153" t="s">
        <v>2390</v>
      </c>
      <c r="C2600" s="119" t="s">
        <v>2701</v>
      </c>
      <c r="D2600" s="116" t="s">
        <v>1848</v>
      </c>
      <c r="E2600" s="227">
        <v>150000</v>
      </c>
      <c r="F2600" s="153" t="s">
        <v>2564</v>
      </c>
      <c r="G2600" s="122">
        <v>150000</v>
      </c>
    </row>
    <row r="2601" spans="1:7" x14ac:dyDescent="0.25">
      <c r="A2601" s="153">
        <v>57</v>
      </c>
      <c r="B2601" s="153" t="s">
        <v>2391</v>
      </c>
      <c r="C2601" s="119" t="s">
        <v>2485</v>
      </c>
      <c r="D2601" s="116" t="s">
        <v>1848</v>
      </c>
      <c r="E2601" s="227">
        <v>150000</v>
      </c>
      <c r="F2601" s="153" t="s">
        <v>2564</v>
      </c>
      <c r="G2601" s="122">
        <v>150000</v>
      </c>
    </row>
    <row r="2602" spans="1:7" x14ac:dyDescent="0.25">
      <c r="A2602" s="153">
        <v>58</v>
      </c>
      <c r="B2602" s="153" t="s">
        <v>2392</v>
      </c>
      <c r="C2602" s="119" t="s">
        <v>2486</v>
      </c>
      <c r="D2602" s="116" t="s">
        <v>1848</v>
      </c>
      <c r="E2602" s="227">
        <v>150000</v>
      </c>
      <c r="F2602" s="153" t="s">
        <v>2564</v>
      </c>
      <c r="G2602" s="122">
        <v>150000</v>
      </c>
    </row>
    <row r="2603" spans="1:7" x14ac:dyDescent="0.25">
      <c r="A2603" s="153">
        <v>59</v>
      </c>
      <c r="B2603" s="153" t="s">
        <v>2393</v>
      </c>
      <c r="C2603" s="119" t="s">
        <v>2487</v>
      </c>
      <c r="D2603" s="116" t="s">
        <v>1848</v>
      </c>
      <c r="E2603" s="227">
        <v>450000</v>
      </c>
      <c r="F2603" s="153" t="s">
        <v>2698</v>
      </c>
      <c r="G2603" s="122">
        <v>450000</v>
      </c>
    </row>
    <row r="2604" spans="1:7" x14ac:dyDescent="0.25">
      <c r="A2604" s="153">
        <v>60</v>
      </c>
      <c r="B2604" s="153" t="s">
        <v>2394</v>
      </c>
      <c r="C2604" s="119" t="s">
        <v>2488</v>
      </c>
      <c r="D2604" s="116" t="s">
        <v>2565</v>
      </c>
      <c r="E2604" s="227">
        <v>430000</v>
      </c>
      <c r="F2604" s="153" t="s">
        <v>2564</v>
      </c>
      <c r="G2604" s="122">
        <v>430000</v>
      </c>
    </row>
    <row r="2605" spans="1:7" x14ac:dyDescent="0.25">
      <c r="A2605" s="153">
        <v>61</v>
      </c>
      <c r="B2605" s="153" t="s">
        <v>2395</v>
      </c>
      <c r="C2605" s="119" t="s">
        <v>2489</v>
      </c>
      <c r="D2605" s="116" t="s">
        <v>2569</v>
      </c>
      <c r="E2605" s="227">
        <v>640000</v>
      </c>
      <c r="F2605" s="153" t="s">
        <v>2564</v>
      </c>
      <c r="G2605" s="122">
        <v>640000</v>
      </c>
    </row>
    <row r="2606" spans="1:7" x14ac:dyDescent="0.25">
      <c r="A2606" s="153">
        <v>62</v>
      </c>
      <c r="B2606" s="153" t="s">
        <v>2396</v>
      </c>
      <c r="C2606" s="119" t="s">
        <v>2490</v>
      </c>
      <c r="D2606" s="116" t="s">
        <v>2569</v>
      </c>
      <c r="E2606" s="227">
        <v>640000</v>
      </c>
      <c r="F2606" s="153" t="s">
        <v>2564</v>
      </c>
      <c r="G2606" s="122">
        <v>640000</v>
      </c>
    </row>
    <row r="2607" spans="1:7" x14ac:dyDescent="0.25">
      <c r="A2607" s="153">
        <v>63</v>
      </c>
      <c r="B2607" s="153" t="s">
        <v>2410</v>
      </c>
      <c r="C2607" s="119" t="s">
        <v>2491</v>
      </c>
      <c r="D2607" s="116" t="s">
        <v>1848</v>
      </c>
      <c r="E2607" s="227">
        <v>150000</v>
      </c>
      <c r="F2607" s="153" t="s">
        <v>2564</v>
      </c>
      <c r="G2607" s="122">
        <v>150000</v>
      </c>
    </row>
    <row r="2608" spans="1:7" x14ac:dyDescent="0.25">
      <c r="A2608" s="153">
        <v>64</v>
      </c>
      <c r="B2608" s="153" t="s">
        <v>2411</v>
      </c>
      <c r="C2608" s="119" t="s">
        <v>2492</v>
      </c>
      <c r="D2608" s="116" t="s">
        <v>2565</v>
      </c>
      <c r="E2608" s="227">
        <v>430000</v>
      </c>
      <c r="F2608" s="153" t="s">
        <v>2564</v>
      </c>
      <c r="G2608" s="122">
        <v>430000</v>
      </c>
    </row>
    <row r="2609" spans="1:8" x14ac:dyDescent="0.25">
      <c r="A2609" s="153">
        <v>65</v>
      </c>
      <c r="B2609" s="153" t="s">
        <v>2412</v>
      </c>
      <c r="C2609" s="119" t="s">
        <v>2493</v>
      </c>
      <c r="D2609" s="116" t="s">
        <v>1848</v>
      </c>
      <c r="E2609" s="227">
        <v>150000</v>
      </c>
      <c r="F2609" s="153" t="s">
        <v>2564</v>
      </c>
      <c r="G2609" s="122">
        <v>150000</v>
      </c>
    </row>
    <row r="2610" spans="1:8" x14ac:dyDescent="0.25">
      <c r="A2610" s="153">
        <v>66</v>
      </c>
      <c r="B2610" s="153" t="s">
        <v>2413</v>
      </c>
      <c r="C2610" s="119" t="s">
        <v>2494</v>
      </c>
      <c r="D2610" s="116" t="s">
        <v>2565</v>
      </c>
      <c r="E2610" s="227">
        <v>430000</v>
      </c>
      <c r="F2610" s="153" t="s">
        <v>2564</v>
      </c>
      <c r="G2610" s="122">
        <v>430000</v>
      </c>
    </row>
    <row r="2611" spans="1:8" x14ac:dyDescent="0.25">
      <c r="A2611" s="153">
        <v>67</v>
      </c>
      <c r="B2611" s="153" t="s">
        <v>2414</v>
      </c>
      <c r="C2611" s="119" t="s">
        <v>2495</v>
      </c>
      <c r="D2611" s="116" t="s">
        <v>1848</v>
      </c>
      <c r="E2611" s="227">
        <v>150000</v>
      </c>
      <c r="F2611" s="153" t="s">
        <v>2564</v>
      </c>
      <c r="G2611" s="122">
        <v>150000</v>
      </c>
    </row>
    <row r="2612" spans="1:8" x14ac:dyDescent="0.25">
      <c r="A2612" s="153">
        <v>68</v>
      </c>
      <c r="B2612" s="153" t="s">
        <v>2415</v>
      </c>
      <c r="C2612" s="119" t="s">
        <v>2496</v>
      </c>
      <c r="D2612" s="116" t="s">
        <v>1848</v>
      </c>
      <c r="E2612" s="227">
        <v>150000</v>
      </c>
      <c r="F2612" s="153" t="s">
        <v>2564</v>
      </c>
      <c r="G2612" s="122">
        <v>150000</v>
      </c>
    </row>
    <row r="2613" spans="1:8" x14ac:dyDescent="0.25">
      <c r="A2613" s="153">
        <v>69</v>
      </c>
      <c r="B2613" s="153" t="s">
        <v>2422</v>
      </c>
      <c r="C2613" s="119" t="s">
        <v>2497</v>
      </c>
      <c r="D2613" s="116" t="s">
        <v>2565</v>
      </c>
      <c r="E2613" s="227">
        <v>430000</v>
      </c>
      <c r="F2613" s="153" t="s">
        <v>2564</v>
      </c>
      <c r="G2613" s="122">
        <v>430000</v>
      </c>
    </row>
    <row r="2614" spans="1:8" x14ac:dyDescent="0.25">
      <c r="A2614" s="153">
        <v>70</v>
      </c>
      <c r="B2614" s="153" t="s">
        <v>2423</v>
      </c>
      <c r="C2614" s="119" t="s">
        <v>2498</v>
      </c>
      <c r="D2614" s="116" t="s">
        <v>1848</v>
      </c>
      <c r="E2614" s="227">
        <v>150000</v>
      </c>
      <c r="F2614" s="175"/>
      <c r="G2614" s="122">
        <v>150000</v>
      </c>
    </row>
    <row r="2615" spans="1:8" ht="15.75" x14ac:dyDescent="0.25">
      <c r="A2615" s="153">
        <v>71</v>
      </c>
      <c r="B2615" s="153" t="s">
        <v>2582</v>
      </c>
      <c r="C2615" s="119" t="s">
        <v>2499</v>
      </c>
      <c r="D2615" s="116" t="s">
        <v>2567</v>
      </c>
      <c r="E2615" s="227">
        <v>845000</v>
      </c>
      <c r="F2615" s="153" t="s">
        <v>2564</v>
      </c>
      <c r="G2615" s="176"/>
      <c r="H2615" s="7">
        <v>845000</v>
      </c>
    </row>
    <row r="2616" spans="1:8" ht="15.75" x14ac:dyDescent="0.25">
      <c r="A2616" s="153">
        <v>72</v>
      </c>
      <c r="B2616" s="153" t="s">
        <v>2583</v>
      </c>
      <c r="C2616" s="119" t="s">
        <v>2500</v>
      </c>
      <c r="D2616" s="116" t="s">
        <v>2567</v>
      </c>
      <c r="E2616" s="227">
        <v>845000</v>
      </c>
      <c r="F2616" s="153" t="s">
        <v>2564</v>
      </c>
      <c r="G2616" s="176"/>
      <c r="H2616" s="7">
        <v>845000</v>
      </c>
    </row>
    <row r="2617" spans="1:8" ht="15.75" x14ac:dyDescent="0.25">
      <c r="A2617" s="153">
        <v>73</v>
      </c>
      <c r="B2617" s="153" t="s">
        <v>2584</v>
      </c>
      <c r="C2617" s="119" t="s">
        <v>2499</v>
      </c>
      <c r="D2617" s="116" t="s">
        <v>2574</v>
      </c>
      <c r="E2617" s="227">
        <v>90000</v>
      </c>
      <c r="F2617" s="153" t="s">
        <v>2564</v>
      </c>
      <c r="G2617" s="176"/>
      <c r="H2617" s="7">
        <v>90000</v>
      </c>
    </row>
    <row r="2618" spans="1:8" ht="15.75" x14ac:dyDescent="0.25">
      <c r="A2618" s="153">
        <v>74</v>
      </c>
      <c r="B2618" s="153" t="s">
        <v>2585</v>
      </c>
      <c r="C2618" s="119" t="s">
        <v>2501</v>
      </c>
      <c r="D2618" s="116" t="s">
        <v>2575</v>
      </c>
      <c r="E2618" s="227">
        <v>400000</v>
      </c>
      <c r="F2618" s="153" t="s">
        <v>2564</v>
      </c>
      <c r="G2618" s="176"/>
      <c r="H2618" s="7">
        <v>400000</v>
      </c>
    </row>
    <row r="2619" spans="1:8" ht="15.75" x14ac:dyDescent="0.25">
      <c r="A2619" s="153">
        <v>75</v>
      </c>
      <c r="B2619" s="153" t="s">
        <v>2586</v>
      </c>
      <c r="C2619" s="119" t="s">
        <v>2502</v>
      </c>
      <c r="D2619" s="116" t="s">
        <v>2575</v>
      </c>
      <c r="E2619" s="227">
        <v>400000</v>
      </c>
      <c r="F2619" s="153" t="s">
        <v>2564</v>
      </c>
      <c r="G2619" s="176"/>
      <c r="H2619" s="7">
        <v>400000</v>
      </c>
    </row>
    <row r="2620" spans="1:8" ht="15.75" x14ac:dyDescent="0.25">
      <c r="A2620" s="153">
        <v>76</v>
      </c>
      <c r="B2620" s="153" t="s">
        <v>2587</v>
      </c>
      <c r="C2620" s="119" t="s">
        <v>2503</v>
      </c>
      <c r="D2620" s="116" t="s">
        <v>2575</v>
      </c>
      <c r="E2620" s="227">
        <v>400000</v>
      </c>
      <c r="F2620" s="153" t="s">
        <v>2564</v>
      </c>
      <c r="G2620" s="176"/>
      <c r="H2620" s="7">
        <v>400000</v>
      </c>
    </row>
    <row r="2621" spans="1:8" ht="15.75" x14ac:dyDescent="0.25">
      <c r="A2621" s="153">
        <v>77</v>
      </c>
      <c r="B2621" s="153" t="s">
        <v>2588</v>
      </c>
      <c r="C2621" s="119" t="s">
        <v>2504</v>
      </c>
      <c r="D2621" s="116" t="s">
        <v>2575</v>
      </c>
      <c r="E2621" s="227">
        <v>400000</v>
      </c>
      <c r="F2621" s="153" t="s">
        <v>2564</v>
      </c>
      <c r="G2621" s="176"/>
      <c r="H2621" s="7">
        <v>400000</v>
      </c>
    </row>
    <row r="2622" spans="1:8" ht="15.75" x14ac:dyDescent="0.25">
      <c r="A2622" s="153">
        <v>78</v>
      </c>
      <c r="B2622" s="153" t="s">
        <v>2589</v>
      </c>
      <c r="C2622" s="119" t="s">
        <v>2505</v>
      </c>
      <c r="D2622" s="116" t="s">
        <v>1848</v>
      </c>
      <c r="E2622" s="227">
        <v>150000</v>
      </c>
      <c r="F2622" s="153" t="s">
        <v>2564</v>
      </c>
      <c r="G2622" s="176"/>
      <c r="H2622" s="7">
        <v>150000</v>
      </c>
    </row>
    <row r="2623" spans="1:8" ht="15.75" x14ac:dyDescent="0.25">
      <c r="A2623" s="153">
        <v>79</v>
      </c>
      <c r="B2623" s="153" t="s">
        <v>2590</v>
      </c>
      <c r="C2623" s="119" t="s">
        <v>2506</v>
      </c>
      <c r="D2623" s="116" t="s">
        <v>1848</v>
      </c>
      <c r="E2623" s="227">
        <v>150000</v>
      </c>
      <c r="F2623" s="153" t="s">
        <v>2564</v>
      </c>
      <c r="G2623" s="176"/>
      <c r="H2623" s="7">
        <v>150000</v>
      </c>
    </row>
    <row r="2624" spans="1:8" ht="15.75" x14ac:dyDescent="0.25">
      <c r="A2624" s="153">
        <v>80</v>
      </c>
      <c r="B2624" s="153" t="s">
        <v>2591</v>
      </c>
      <c r="C2624" s="119" t="s">
        <v>2507</v>
      </c>
      <c r="D2624" s="116" t="s">
        <v>1848</v>
      </c>
      <c r="E2624" s="227">
        <v>150000</v>
      </c>
      <c r="F2624" s="153" t="s">
        <v>2564</v>
      </c>
      <c r="G2624" s="176"/>
      <c r="H2624" s="7">
        <v>150000</v>
      </c>
    </row>
    <row r="2625" spans="1:8" ht="15.75" x14ac:dyDescent="0.25">
      <c r="A2625" s="153">
        <v>81</v>
      </c>
      <c r="B2625" s="153" t="s">
        <v>2592</v>
      </c>
      <c r="C2625" s="119" t="s">
        <v>2508</v>
      </c>
      <c r="D2625" s="116" t="s">
        <v>1848</v>
      </c>
      <c r="E2625" s="227">
        <v>150000</v>
      </c>
      <c r="F2625" s="153" t="s">
        <v>2564</v>
      </c>
      <c r="G2625" s="176"/>
      <c r="H2625" s="7">
        <v>150000</v>
      </c>
    </row>
    <row r="2626" spans="1:8" ht="15.75" x14ac:dyDescent="0.25">
      <c r="A2626" s="153">
        <v>82</v>
      </c>
      <c r="B2626" s="153" t="s">
        <v>2593</v>
      </c>
      <c r="C2626" s="119" t="s">
        <v>2509</v>
      </c>
      <c r="D2626" s="116" t="s">
        <v>2576</v>
      </c>
      <c r="E2626" s="227">
        <v>430000</v>
      </c>
      <c r="F2626" s="153" t="s">
        <v>2564</v>
      </c>
      <c r="G2626" s="176"/>
      <c r="H2626" s="7">
        <v>430000</v>
      </c>
    </row>
    <row r="2627" spans="1:8" ht="15.75" x14ac:dyDescent="0.25">
      <c r="A2627" s="153">
        <v>83</v>
      </c>
      <c r="B2627" s="153" t="s">
        <v>2594</v>
      </c>
      <c r="C2627" s="119" t="s">
        <v>2510</v>
      </c>
      <c r="D2627" s="116" t="s">
        <v>1848</v>
      </c>
      <c r="E2627" s="227">
        <v>150000</v>
      </c>
      <c r="F2627" s="153" t="s">
        <v>2564</v>
      </c>
      <c r="G2627" s="176"/>
      <c r="H2627" s="7">
        <v>150000</v>
      </c>
    </row>
    <row r="2628" spans="1:8" ht="15.75" x14ac:dyDescent="0.25">
      <c r="A2628" s="153">
        <v>84</v>
      </c>
      <c r="B2628" s="153" t="s">
        <v>2595</v>
      </c>
      <c r="C2628" s="119" t="s">
        <v>2511</v>
      </c>
      <c r="D2628" s="116" t="s">
        <v>1848</v>
      </c>
      <c r="E2628" s="227">
        <v>150000</v>
      </c>
      <c r="F2628" s="153" t="s">
        <v>2564</v>
      </c>
      <c r="G2628" s="176"/>
      <c r="H2628" s="7">
        <v>150000</v>
      </c>
    </row>
    <row r="2629" spans="1:8" ht="15.75" x14ac:dyDescent="0.25">
      <c r="A2629" s="153">
        <v>85</v>
      </c>
      <c r="B2629" s="153" t="s">
        <v>2596</v>
      </c>
      <c r="C2629" s="119" t="s">
        <v>2512</v>
      </c>
      <c r="D2629" s="116" t="s">
        <v>1848</v>
      </c>
      <c r="E2629" s="227">
        <v>150000</v>
      </c>
      <c r="F2629" s="153" t="s">
        <v>2564</v>
      </c>
      <c r="G2629" s="176"/>
      <c r="H2629" s="7">
        <v>150000</v>
      </c>
    </row>
    <row r="2630" spans="1:8" ht="15.75" x14ac:dyDescent="0.25">
      <c r="A2630" s="153">
        <v>86</v>
      </c>
      <c r="B2630" s="153" t="s">
        <v>2597</v>
      </c>
      <c r="C2630" s="119" t="s">
        <v>2513</v>
      </c>
      <c r="D2630" s="116" t="s">
        <v>1848</v>
      </c>
      <c r="E2630" s="227">
        <v>150000</v>
      </c>
      <c r="F2630" s="153" t="s">
        <v>2564</v>
      </c>
      <c r="G2630" s="176"/>
      <c r="H2630" s="7">
        <v>150000</v>
      </c>
    </row>
    <row r="2631" spans="1:8" ht="15.75" x14ac:dyDescent="0.25">
      <c r="A2631" s="153">
        <v>87</v>
      </c>
      <c r="B2631" s="153" t="s">
        <v>2598</v>
      </c>
      <c r="C2631" s="119" t="s">
        <v>2514</v>
      </c>
      <c r="D2631" s="116" t="s">
        <v>1848</v>
      </c>
      <c r="E2631" s="227">
        <v>150000</v>
      </c>
      <c r="F2631" s="153" t="s">
        <v>2564</v>
      </c>
      <c r="G2631" s="176"/>
      <c r="H2631" s="7">
        <v>150000</v>
      </c>
    </row>
    <row r="2632" spans="1:8" ht="15.75" x14ac:dyDescent="0.25">
      <c r="A2632" s="153">
        <v>88</v>
      </c>
      <c r="B2632" s="153" t="s">
        <v>2599</v>
      </c>
      <c r="C2632" s="119" t="s">
        <v>2515</v>
      </c>
      <c r="D2632" s="116" t="s">
        <v>1848</v>
      </c>
      <c r="E2632" s="227">
        <v>150000</v>
      </c>
      <c r="F2632" s="153" t="s">
        <v>2564</v>
      </c>
      <c r="G2632" s="176"/>
      <c r="H2632" s="7">
        <v>150000</v>
      </c>
    </row>
    <row r="2633" spans="1:8" ht="15.75" x14ac:dyDescent="0.25">
      <c r="A2633" s="153">
        <v>89</v>
      </c>
      <c r="B2633" s="153" t="s">
        <v>2600</v>
      </c>
      <c r="C2633" s="119" t="s">
        <v>2516</v>
      </c>
      <c r="D2633" s="116" t="s">
        <v>2576</v>
      </c>
      <c r="E2633" s="227">
        <v>430000</v>
      </c>
      <c r="F2633" s="153" t="s">
        <v>2564</v>
      </c>
      <c r="G2633" s="176"/>
      <c r="H2633" s="7">
        <v>430000</v>
      </c>
    </row>
    <row r="2634" spans="1:8" x14ac:dyDescent="0.25">
      <c r="A2634" s="153">
        <v>90</v>
      </c>
      <c r="B2634" s="153" t="s">
        <v>2601</v>
      </c>
      <c r="C2634" s="119" t="s">
        <v>2517</v>
      </c>
      <c r="D2634" s="116" t="s">
        <v>1848</v>
      </c>
      <c r="E2634" s="227">
        <v>150000</v>
      </c>
      <c r="F2634" s="153" t="s">
        <v>2564</v>
      </c>
      <c r="G2634" s="122">
        <v>150000</v>
      </c>
    </row>
    <row r="2635" spans="1:8" x14ac:dyDescent="0.25">
      <c r="A2635" s="153">
        <v>91</v>
      </c>
      <c r="B2635" s="153" t="s">
        <v>2602</v>
      </c>
      <c r="C2635" s="119" t="s">
        <v>2702</v>
      </c>
      <c r="D2635" s="116" t="s">
        <v>1848</v>
      </c>
      <c r="E2635" s="227">
        <v>150000</v>
      </c>
      <c r="F2635" s="153" t="s">
        <v>2564</v>
      </c>
      <c r="G2635" s="122">
        <v>150000</v>
      </c>
    </row>
    <row r="2636" spans="1:8" x14ac:dyDescent="0.25">
      <c r="A2636" s="153">
        <v>92</v>
      </c>
      <c r="B2636" s="153" t="s">
        <v>2603</v>
      </c>
      <c r="C2636" s="119" t="s">
        <v>2519</v>
      </c>
      <c r="D2636" s="116" t="s">
        <v>1848</v>
      </c>
      <c r="E2636" s="227">
        <v>150000</v>
      </c>
      <c r="F2636" s="153" t="s">
        <v>2564</v>
      </c>
      <c r="G2636" s="122">
        <v>150000</v>
      </c>
    </row>
    <row r="2637" spans="1:8" x14ac:dyDescent="0.25">
      <c r="A2637" s="153">
        <v>93</v>
      </c>
      <c r="B2637" s="153" t="s">
        <v>2604</v>
      </c>
      <c r="C2637" s="119" t="s">
        <v>2520</v>
      </c>
      <c r="D2637" s="116" t="s">
        <v>2565</v>
      </c>
      <c r="E2637" s="227">
        <v>430000</v>
      </c>
      <c r="F2637" s="153" t="s">
        <v>2564</v>
      </c>
      <c r="G2637" s="122">
        <v>430000</v>
      </c>
    </row>
    <row r="2638" spans="1:8" x14ac:dyDescent="0.25">
      <c r="A2638" s="153">
        <v>94</v>
      </c>
      <c r="B2638" s="153" t="s">
        <v>2605</v>
      </c>
      <c r="C2638" s="119" t="s">
        <v>2521</v>
      </c>
      <c r="D2638" s="116" t="s">
        <v>1848</v>
      </c>
      <c r="E2638" s="227">
        <v>150000</v>
      </c>
      <c r="F2638" s="153" t="s">
        <v>2564</v>
      </c>
      <c r="G2638" s="122">
        <v>150000</v>
      </c>
    </row>
    <row r="2639" spans="1:8" x14ac:dyDescent="0.25">
      <c r="A2639" s="153">
        <v>95</v>
      </c>
      <c r="B2639" s="153" t="s">
        <v>2606</v>
      </c>
      <c r="C2639" s="119" t="s">
        <v>2522</v>
      </c>
      <c r="D2639" s="116" t="s">
        <v>1848</v>
      </c>
      <c r="E2639" s="227">
        <v>150000</v>
      </c>
      <c r="F2639" s="153" t="s">
        <v>2564</v>
      </c>
      <c r="G2639" s="122">
        <v>150000</v>
      </c>
    </row>
    <row r="2640" spans="1:8" x14ac:dyDescent="0.25">
      <c r="A2640" s="153">
        <v>96</v>
      </c>
      <c r="B2640" s="153" t="s">
        <v>2607</v>
      </c>
      <c r="C2640" s="119" t="s">
        <v>2523</v>
      </c>
      <c r="D2640" s="116" t="s">
        <v>2569</v>
      </c>
      <c r="E2640" s="227">
        <v>640000</v>
      </c>
      <c r="F2640" s="153" t="s">
        <v>2564</v>
      </c>
      <c r="G2640" s="122">
        <v>640000</v>
      </c>
    </row>
    <row r="2641" spans="1:7" x14ac:dyDescent="0.25">
      <c r="A2641" s="153">
        <v>97</v>
      </c>
      <c r="B2641" s="153" t="s">
        <v>2608</v>
      </c>
      <c r="C2641" s="119" t="s">
        <v>2524</v>
      </c>
      <c r="D2641" s="116" t="s">
        <v>2577</v>
      </c>
      <c r="E2641" s="227">
        <v>640000</v>
      </c>
      <c r="F2641" s="153" t="s">
        <v>2564</v>
      </c>
      <c r="G2641" s="122">
        <v>640000</v>
      </c>
    </row>
    <row r="2642" spans="1:7" x14ac:dyDescent="0.25">
      <c r="A2642" s="153">
        <v>98</v>
      </c>
      <c r="B2642" s="153" t="s">
        <v>2609</v>
      </c>
      <c r="C2642" s="119" t="s">
        <v>2525</v>
      </c>
      <c r="D2642" s="116" t="s">
        <v>1848</v>
      </c>
      <c r="E2642" s="227">
        <v>150000</v>
      </c>
      <c r="F2642" s="153" t="s">
        <v>2564</v>
      </c>
      <c r="G2642" s="122">
        <v>150000</v>
      </c>
    </row>
    <row r="2643" spans="1:7" x14ac:dyDescent="0.25">
      <c r="A2643" s="153">
        <v>99</v>
      </c>
      <c r="B2643" s="153" t="s">
        <v>2610</v>
      </c>
      <c r="C2643" s="119" t="s">
        <v>2526</v>
      </c>
      <c r="D2643" s="116" t="s">
        <v>1848</v>
      </c>
      <c r="E2643" s="227">
        <v>150000</v>
      </c>
      <c r="F2643" s="153" t="s">
        <v>2564</v>
      </c>
      <c r="G2643" s="122">
        <v>150000</v>
      </c>
    </row>
    <row r="2644" spans="1:7" x14ac:dyDescent="0.25">
      <c r="A2644" s="153">
        <v>100</v>
      </c>
      <c r="B2644" s="153" t="s">
        <v>2611</v>
      </c>
      <c r="C2644" s="119" t="s">
        <v>2527</v>
      </c>
      <c r="D2644" s="116" t="s">
        <v>1848</v>
      </c>
      <c r="E2644" s="227">
        <v>150000</v>
      </c>
      <c r="F2644" s="153" t="s">
        <v>2564</v>
      </c>
      <c r="G2644" s="122">
        <v>150000</v>
      </c>
    </row>
    <row r="2645" spans="1:7" x14ac:dyDescent="0.25">
      <c r="A2645" s="153">
        <v>101</v>
      </c>
      <c r="B2645" s="153" t="s">
        <v>2612</v>
      </c>
      <c r="C2645" s="119" t="s">
        <v>2528</v>
      </c>
      <c r="D2645" s="116" t="s">
        <v>1848</v>
      </c>
      <c r="E2645" s="227">
        <v>150000</v>
      </c>
      <c r="F2645" s="153" t="s">
        <v>2564</v>
      </c>
      <c r="G2645" s="122">
        <v>150000</v>
      </c>
    </row>
    <row r="2646" spans="1:7" x14ac:dyDescent="0.25">
      <c r="A2646" s="153">
        <v>102</v>
      </c>
      <c r="B2646" s="153" t="s">
        <v>2613</v>
      </c>
      <c r="C2646" s="119" t="s">
        <v>2529</v>
      </c>
      <c r="D2646" s="116" t="s">
        <v>1848</v>
      </c>
      <c r="E2646" s="227">
        <v>150000</v>
      </c>
      <c r="F2646" s="153" t="s">
        <v>2564</v>
      </c>
      <c r="G2646" s="122">
        <v>150000</v>
      </c>
    </row>
    <row r="2647" spans="1:7" x14ac:dyDescent="0.25">
      <c r="A2647" s="153">
        <v>103</v>
      </c>
      <c r="B2647" s="153" t="s">
        <v>2614</v>
      </c>
      <c r="C2647" s="119" t="s">
        <v>2530</v>
      </c>
      <c r="D2647" s="116" t="s">
        <v>2578</v>
      </c>
      <c r="E2647" s="227">
        <v>935000</v>
      </c>
      <c r="F2647" s="153" t="s">
        <v>2564</v>
      </c>
      <c r="G2647" s="122">
        <v>935000</v>
      </c>
    </row>
    <row r="2648" spans="1:7" x14ac:dyDescent="0.25">
      <c r="A2648" s="153">
        <v>104</v>
      </c>
      <c r="B2648" s="153" t="s">
        <v>2615</v>
      </c>
      <c r="C2648" s="119" t="s">
        <v>2531</v>
      </c>
      <c r="D2648" s="116" t="s">
        <v>1848</v>
      </c>
      <c r="E2648" s="227">
        <v>150000</v>
      </c>
      <c r="F2648" s="153" t="s">
        <v>2564</v>
      </c>
      <c r="G2648" s="122">
        <v>150000</v>
      </c>
    </row>
    <row r="2649" spans="1:7" x14ac:dyDescent="0.25">
      <c r="A2649" s="153">
        <v>105</v>
      </c>
      <c r="B2649" s="153" t="s">
        <v>2616</v>
      </c>
      <c r="C2649" s="119" t="s">
        <v>2532</v>
      </c>
      <c r="D2649" s="116" t="s">
        <v>1848</v>
      </c>
      <c r="E2649" s="227">
        <v>150000</v>
      </c>
      <c r="F2649" s="153" t="s">
        <v>2564</v>
      </c>
      <c r="G2649" s="122">
        <v>150000</v>
      </c>
    </row>
    <row r="2650" spans="1:7" x14ac:dyDescent="0.25">
      <c r="A2650" s="153">
        <v>106</v>
      </c>
      <c r="B2650" s="153" t="s">
        <v>2617</v>
      </c>
      <c r="C2650" s="119" t="s">
        <v>2533</v>
      </c>
      <c r="D2650" s="116" t="s">
        <v>1848</v>
      </c>
      <c r="E2650" s="227">
        <v>150000</v>
      </c>
      <c r="F2650" s="153" t="s">
        <v>2564</v>
      </c>
      <c r="G2650" s="122">
        <v>150000</v>
      </c>
    </row>
    <row r="2651" spans="1:7" x14ac:dyDescent="0.25">
      <c r="A2651" s="153">
        <v>107</v>
      </c>
      <c r="B2651" s="153" t="s">
        <v>2618</v>
      </c>
      <c r="C2651" s="119" t="s">
        <v>2534</v>
      </c>
      <c r="D2651" s="116" t="s">
        <v>2565</v>
      </c>
      <c r="E2651" s="227">
        <v>430000</v>
      </c>
      <c r="F2651" s="153" t="s">
        <v>2564</v>
      </c>
      <c r="G2651" s="122">
        <v>430000</v>
      </c>
    </row>
    <row r="2652" spans="1:7" x14ac:dyDescent="0.25">
      <c r="A2652" s="153">
        <v>108</v>
      </c>
      <c r="B2652" s="153" t="s">
        <v>2619</v>
      </c>
      <c r="C2652" s="119" t="s">
        <v>4106</v>
      </c>
      <c r="D2652" s="116" t="s">
        <v>2579</v>
      </c>
      <c r="E2652" s="227">
        <v>845000</v>
      </c>
      <c r="F2652" s="153" t="s">
        <v>2564</v>
      </c>
      <c r="G2652" s="122">
        <v>845000</v>
      </c>
    </row>
    <row r="2653" spans="1:7" x14ac:dyDescent="0.25">
      <c r="A2653" s="153">
        <v>109</v>
      </c>
      <c r="B2653" s="153" t="s">
        <v>2620</v>
      </c>
      <c r="C2653" s="119" t="s">
        <v>2535</v>
      </c>
      <c r="D2653" s="116" t="s">
        <v>1848</v>
      </c>
      <c r="E2653" s="227">
        <v>1050000</v>
      </c>
      <c r="F2653" s="153" t="s">
        <v>2651</v>
      </c>
      <c r="G2653" s="122">
        <v>1050000</v>
      </c>
    </row>
    <row r="2654" spans="1:7" x14ac:dyDescent="0.25">
      <c r="A2654" s="153">
        <v>110</v>
      </c>
      <c r="B2654" s="153" t="s">
        <v>2621</v>
      </c>
      <c r="C2654" s="119" t="s">
        <v>2536</v>
      </c>
      <c r="D2654" s="116" t="s">
        <v>2565</v>
      </c>
      <c r="E2654" s="227">
        <v>430000</v>
      </c>
      <c r="F2654" s="153" t="s">
        <v>2564</v>
      </c>
      <c r="G2654" s="122">
        <v>430000</v>
      </c>
    </row>
    <row r="2655" spans="1:7" x14ac:dyDescent="0.25">
      <c r="A2655" s="153">
        <v>111</v>
      </c>
      <c r="B2655" s="153" t="s">
        <v>2622</v>
      </c>
      <c r="C2655" s="119" t="s">
        <v>2537</v>
      </c>
      <c r="D2655" s="116" t="s">
        <v>2565</v>
      </c>
      <c r="E2655" s="227">
        <v>430000</v>
      </c>
      <c r="F2655" s="153" t="s">
        <v>2564</v>
      </c>
      <c r="G2655" s="122">
        <v>430000</v>
      </c>
    </row>
    <row r="2656" spans="1:7" x14ac:dyDescent="0.25">
      <c r="A2656" s="153">
        <v>112</v>
      </c>
      <c r="B2656" s="153" t="s">
        <v>2623</v>
      </c>
      <c r="C2656" s="119" t="s">
        <v>2538</v>
      </c>
      <c r="D2656" s="116" t="s">
        <v>1848</v>
      </c>
      <c r="E2656" s="227">
        <v>150000</v>
      </c>
      <c r="F2656" s="153" t="s">
        <v>2564</v>
      </c>
      <c r="G2656" s="122">
        <v>150000</v>
      </c>
    </row>
    <row r="2657" spans="1:8" x14ac:dyDescent="0.25">
      <c r="A2657" s="153">
        <v>113</v>
      </c>
      <c r="B2657" s="153" t="s">
        <v>2624</v>
      </c>
      <c r="C2657" s="119" t="s">
        <v>2539</v>
      </c>
      <c r="D2657" s="116" t="s">
        <v>1848</v>
      </c>
      <c r="E2657" s="227">
        <v>150000</v>
      </c>
      <c r="F2657" s="175"/>
      <c r="G2657" s="122">
        <v>150000</v>
      </c>
    </row>
    <row r="2658" spans="1:8" ht="15.75" x14ac:dyDescent="0.25">
      <c r="A2658" s="153">
        <v>114</v>
      </c>
      <c r="B2658" s="153" t="s">
        <v>2625</v>
      </c>
      <c r="C2658" s="119" t="s">
        <v>2540</v>
      </c>
      <c r="D2658" s="116" t="s">
        <v>1848</v>
      </c>
      <c r="E2658" s="227">
        <v>150000</v>
      </c>
      <c r="F2658" s="153" t="s">
        <v>2564</v>
      </c>
      <c r="G2658" s="176"/>
      <c r="H2658" s="7">
        <v>150000</v>
      </c>
    </row>
    <row r="2659" spans="1:8" ht="15.75" x14ac:dyDescent="0.25">
      <c r="A2659" s="153">
        <v>115</v>
      </c>
      <c r="B2659" s="153" t="s">
        <v>2626</v>
      </c>
      <c r="C2659" s="119" t="s">
        <v>2541</v>
      </c>
      <c r="D2659" s="116" t="s">
        <v>2580</v>
      </c>
      <c r="E2659" s="227">
        <v>845000</v>
      </c>
      <c r="F2659" s="153" t="s">
        <v>2564</v>
      </c>
      <c r="G2659" s="176"/>
      <c r="H2659" s="7">
        <v>845000</v>
      </c>
    </row>
    <row r="2660" spans="1:8" ht="15.75" x14ac:dyDescent="0.25">
      <c r="A2660" s="153">
        <v>116</v>
      </c>
      <c r="B2660" s="153" t="s">
        <v>2627</v>
      </c>
      <c r="C2660" s="119" t="s">
        <v>2542</v>
      </c>
      <c r="D2660" s="116" t="s">
        <v>2576</v>
      </c>
      <c r="E2660" s="227">
        <v>430000</v>
      </c>
      <c r="F2660" s="153" t="s">
        <v>2564</v>
      </c>
      <c r="G2660" s="176"/>
      <c r="H2660" s="7">
        <v>430000</v>
      </c>
    </row>
    <row r="2661" spans="1:8" ht="15.75" x14ac:dyDescent="0.25">
      <c r="A2661" s="153">
        <v>117</v>
      </c>
      <c r="B2661" s="153" t="s">
        <v>2628</v>
      </c>
      <c r="C2661" s="119" t="s">
        <v>2543</v>
      </c>
      <c r="D2661" s="116" t="s">
        <v>2565</v>
      </c>
      <c r="E2661" s="227">
        <v>430000</v>
      </c>
      <c r="F2661" s="153" t="s">
        <v>2564</v>
      </c>
      <c r="G2661" s="176"/>
      <c r="H2661" s="7">
        <v>430000</v>
      </c>
    </row>
    <row r="2662" spans="1:8" ht="15.75" x14ac:dyDescent="0.25">
      <c r="A2662" s="153">
        <v>118</v>
      </c>
      <c r="B2662" s="153" t="s">
        <v>2629</v>
      </c>
      <c r="C2662" s="119" t="s">
        <v>2544</v>
      </c>
      <c r="D2662" s="116" t="s">
        <v>1848</v>
      </c>
      <c r="E2662" s="227">
        <v>150000</v>
      </c>
      <c r="F2662" s="153" t="s">
        <v>2564</v>
      </c>
      <c r="G2662" s="176"/>
      <c r="H2662" s="7">
        <v>150000</v>
      </c>
    </row>
    <row r="2663" spans="1:8" ht="15.75" x14ac:dyDescent="0.25">
      <c r="A2663" s="153">
        <v>119</v>
      </c>
      <c r="B2663" s="153" t="s">
        <v>2630</v>
      </c>
      <c r="C2663" s="119" t="s">
        <v>2545</v>
      </c>
      <c r="D2663" s="116" t="s">
        <v>2569</v>
      </c>
      <c r="E2663" s="227">
        <v>640000</v>
      </c>
      <c r="F2663" s="153" t="s">
        <v>2564</v>
      </c>
      <c r="G2663" s="176"/>
      <c r="H2663" s="7">
        <v>640000</v>
      </c>
    </row>
    <row r="2664" spans="1:8" ht="15.75" x14ac:dyDescent="0.25">
      <c r="A2664" s="153">
        <v>120</v>
      </c>
      <c r="B2664" s="153" t="s">
        <v>2631</v>
      </c>
      <c r="C2664" s="119" t="s">
        <v>2546</v>
      </c>
      <c r="D2664" s="116" t="s">
        <v>2569</v>
      </c>
      <c r="E2664" s="227">
        <v>640000</v>
      </c>
      <c r="F2664" s="153" t="s">
        <v>2564</v>
      </c>
      <c r="G2664" s="176"/>
      <c r="H2664" s="7">
        <v>640000</v>
      </c>
    </row>
    <row r="2665" spans="1:8" ht="15.75" x14ac:dyDescent="0.25">
      <c r="A2665" s="153">
        <v>121</v>
      </c>
      <c r="B2665" s="153" t="s">
        <v>2632</v>
      </c>
      <c r="C2665" s="119" t="s">
        <v>2547</v>
      </c>
      <c r="D2665" s="116" t="s">
        <v>2581</v>
      </c>
      <c r="E2665" s="227">
        <v>790000</v>
      </c>
      <c r="F2665" s="153" t="s">
        <v>2564</v>
      </c>
      <c r="G2665" s="176"/>
      <c r="H2665" s="7">
        <v>790000</v>
      </c>
    </row>
    <row r="2666" spans="1:8" ht="15.75" x14ac:dyDescent="0.25">
      <c r="A2666" s="153">
        <v>122</v>
      </c>
      <c r="B2666" s="153" t="s">
        <v>2633</v>
      </c>
      <c r="C2666" s="119" t="s">
        <v>2548</v>
      </c>
      <c r="D2666" s="116" t="s">
        <v>1848</v>
      </c>
      <c r="E2666" s="227">
        <v>150000</v>
      </c>
      <c r="F2666" s="153" t="s">
        <v>2564</v>
      </c>
      <c r="G2666" s="176"/>
      <c r="H2666" s="7">
        <v>150000</v>
      </c>
    </row>
    <row r="2667" spans="1:8" ht="15.75" x14ac:dyDescent="0.25">
      <c r="A2667" s="153">
        <v>123</v>
      </c>
      <c r="B2667" s="153" t="s">
        <v>2634</v>
      </c>
      <c r="C2667" s="119" t="s">
        <v>2549</v>
      </c>
      <c r="D2667" s="116" t="s">
        <v>2576</v>
      </c>
      <c r="E2667" s="227">
        <v>430000</v>
      </c>
      <c r="F2667" s="153" t="s">
        <v>2564</v>
      </c>
      <c r="G2667" s="176"/>
      <c r="H2667" s="7">
        <v>430000</v>
      </c>
    </row>
    <row r="2668" spans="1:8" ht="15.75" x14ac:dyDescent="0.25">
      <c r="A2668" s="153">
        <v>124</v>
      </c>
      <c r="B2668" s="153" t="s">
        <v>2635</v>
      </c>
      <c r="C2668" s="119" t="s">
        <v>2550</v>
      </c>
      <c r="D2668" s="116" t="s">
        <v>2576</v>
      </c>
      <c r="E2668" s="227">
        <v>430000</v>
      </c>
      <c r="F2668" s="153" t="s">
        <v>2564</v>
      </c>
      <c r="G2668" s="176"/>
      <c r="H2668" s="7">
        <v>430000</v>
      </c>
    </row>
    <row r="2669" spans="1:8" ht="15.75" x14ac:dyDescent="0.25">
      <c r="A2669" s="153">
        <v>125</v>
      </c>
      <c r="B2669" s="153" t="s">
        <v>2636</v>
      </c>
      <c r="C2669" s="119" t="s">
        <v>2551</v>
      </c>
      <c r="D2669" s="116" t="s">
        <v>2569</v>
      </c>
      <c r="E2669" s="227">
        <v>640000</v>
      </c>
      <c r="F2669" s="153" t="s">
        <v>2564</v>
      </c>
      <c r="G2669" s="176"/>
      <c r="H2669" s="7">
        <v>640000</v>
      </c>
    </row>
    <row r="2670" spans="1:8" ht="15.75" x14ac:dyDescent="0.25">
      <c r="A2670" s="153">
        <v>126</v>
      </c>
      <c r="B2670" s="153" t="s">
        <v>2637</v>
      </c>
      <c r="C2670" s="119" t="s">
        <v>2552</v>
      </c>
      <c r="D2670" s="116" t="s">
        <v>2576</v>
      </c>
      <c r="E2670" s="227">
        <v>430000</v>
      </c>
      <c r="F2670" s="153" t="s">
        <v>2564</v>
      </c>
      <c r="G2670" s="176"/>
      <c r="H2670" s="7">
        <v>430000</v>
      </c>
    </row>
    <row r="2671" spans="1:8" ht="15.75" x14ac:dyDescent="0.25">
      <c r="A2671" s="153">
        <v>127</v>
      </c>
      <c r="B2671" s="153" t="s">
        <v>2638</v>
      </c>
      <c r="C2671" s="119" t="s">
        <v>2553</v>
      </c>
      <c r="D2671" s="116" t="s">
        <v>2576</v>
      </c>
      <c r="E2671" s="227">
        <v>430000</v>
      </c>
      <c r="F2671" s="153" t="s">
        <v>2564</v>
      </c>
      <c r="G2671" s="176"/>
      <c r="H2671" s="7">
        <v>430000</v>
      </c>
    </row>
    <row r="2672" spans="1:8" ht="15.75" x14ac:dyDescent="0.25">
      <c r="A2672" s="153">
        <v>128</v>
      </c>
      <c r="B2672" s="153" t="s">
        <v>2639</v>
      </c>
      <c r="C2672" s="119" t="s">
        <v>2554</v>
      </c>
      <c r="D2672" s="116" t="s">
        <v>2576</v>
      </c>
      <c r="E2672" s="227">
        <v>430000</v>
      </c>
      <c r="F2672" s="153" t="s">
        <v>2564</v>
      </c>
      <c r="G2672" s="176"/>
      <c r="H2672" s="7">
        <v>430000</v>
      </c>
    </row>
    <row r="2673" spans="1:8" ht="15.75" x14ac:dyDescent="0.25">
      <c r="A2673" s="153">
        <v>129</v>
      </c>
      <c r="B2673" s="153" t="s">
        <v>2640</v>
      </c>
      <c r="C2673" s="119" t="s">
        <v>2555</v>
      </c>
      <c r="D2673" s="116" t="s">
        <v>2576</v>
      </c>
      <c r="E2673" s="227">
        <v>430000</v>
      </c>
      <c r="F2673" s="153" t="s">
        <v>2564</v>
      </c>
      <c r="G2673" s="176"/>
      <c r="H2673" s="7">
        <v>430000</v>
      </c>
    </row>
    <row r="2674" spans="1:8" ht="15.75" x14ac:dyDescent="0.25">
      <c r="A2674" s="153">
        <v>130</v>
      </c>
      <c r="B2674" s="153" t="s">
        <v>2641</v>
      </c>
      <c r="C2674" s="119" t="s">
        <v>2556</v>
      </c>
      <c r="D2674" s="116" t="s">
        <v>2569</v>
      </c>
      <c r="E2674" s="227">
        <v>640000</v>
      </c>
      <c r="F2674" s="153" t="s">
        <v>2564</v>
      </c>
      <c r="G2674" s="176"/>
      <c r="H2674" s="7">
        <v>640000</v>
      </c>
    </row>
    <row r="2675" spans="1:8" ht="15.75" x14ac:dyDescent="0.25">
      <c r="A2675" s="153">
        <v>131</v>
      </c>
      <c r="B2675" s="153" t="s">
        <v>2642</v>
      </c>
      <c r="C2675" s="119" t="s">
        <v>2557</v>
      </c>
      <c r="D2675" s="116" t="s">
        <v>2569</v>
      </c>
      <c r="E2675" s="227">
        <v>640000</v>
      </c>
      <c r="F2675" s="153" t="s">
        <v>2564</v>
      </c>
      <c r="G2675" s="176"/>
      <c r="H2675" s="7">
        <v>640000</v>
      </c>
    </row>
    <row r="2676" spans="1:8" ht="15.75" x14ac:dyDescent="0.25">
      <c r="A2676" s="153">
        <v>132</v>
      </c>
      <c r="B2676" s="153" t="s">
        <v>2643</v>
      </c>
      <c r="C2676" s="119" t="s">
        <v>2558</v>
      </c>
      <c r="D2676" s="116" t="s">
        <v>2569</v>
      </c>
      <c r="E2676" s="227">
        <v>640000</v>
      </c>
      <c r="F2676" s="153" t="s">
        <v>2564</v>
      </c>
      <c r="G2676" s="176"/>
      <c r="H2676" s="7">
        <v>640000</v>
      </c>
    </row>
    <row r="2677" spans="1:8" ht="15.75" x14ac:dyDescent="0.25">
      <c r="A2677" s="153">
        <v>133</v>
      </c>
      <c r="B2677" s="153" t="s">
        <v>2644</v>
      </c>
      <c r="C2677" s="119" t="s">
        <v>2559</v>
      </c>
      <c r="D2677" s="116" t="s">
        <v>1848</v>
      </c>
      <c r="E2677" s="227">
        <v>150000</v>
      </c>
      <c r="F2677" s="153" t="s">
        <v>2564</v>
      </c>
      <c r="G2677" s="176"/>
      <c r="H2677" s="7">
        <v>150000</v>
      </c>
    </row>
    <row r="2678" spans="1:8" ht="15.75" x14ac:dyDescent="0.25">
      <c r="A2678" s="153">
        <v>134</v>
      </c>
      <c r="B2678" s="153" t="s">
        <v>2645</v>
      </c>
      <c r="C2678" s="119" t="s">
        <v>2548</v>
      </c>
      <c r="D2678" s="116" t="s">
        <v>2576</v>
      </c>
      <c r="E2678" s="227">
        <v>430000</v>
      </c>
      <c r="F2678" s="153" t="s">
        <v>2564</v>
      </c>
      <c r="G2678" s="176"/>
      <c r="H2678" s="7">
        <v>430000</v>
      </c>
    </row>
    <row r="2679" spans="1:8" ht="15.75" x14ac:dyDescent="0.25">
      <c r="A2679" s="153">
        <v>135</v>
      </c>
      <c r="B2679" s="153" t="s">
        <v>2646</v>
      </c>
      <c r="C2679" s="119" t="s">
        <v>2560</v>
      </c>
      <c r="D2679" s="116" t="s">
        <v>1848</v>
      </c>
      <c r="E2679" s="227">
        <v>150000</v>
      </c>
      <c r="F2679" s="153" t="s">
        <v>2564</v>
      </c>
      <c r="G2679" s="176"/>
      <c r="H2679" s="7">
        <v>150000</v>
      </c>
    </row>
    <row r="2680" spans="1:8" ht="15.75" x14ac:dyDescent="0.25">
      <c r="A2680" s="153">
        <v>136</v>
      </c>
      <c r="B2680" s="153" t="s">
        <v>2647</v>
      </c>
      <c r="C2680" s="119" t="s">
        <v>2561</v>
      </c>
      <c r="D2680" s="116" t="s">
        <v>1848</v>
      </c>
      <c r="E2680" s="227">
        <v>150000</v>
      </c>
      <c r="F2680" s="153" t="s">
        <v>2564</v>
      </c>
      <c r="G2680" s="176"/>
      <c r="H2680" s="7">
        <v>150000</v>
      </c>
    </row>
    <row r="2681" spans="1:8" ht="15.75" x14ac:dyDescent="0.25">
      <c r="A2681" s="153">
        <v>137</v>
      </c>
      <c r="B2681" s="153" t="s">
        <v>2648</v>
      </c>
      <c r="C2681" s="119" t="s">
        <v>2562</v>
      </c>
      <c r="D2681" s="116" t="s">
        <v>2576</v>
      </c>
      <c r="E2681" s="227">
        <v>430000</v>
      </c>
      <c r="F2681" s="153" t="s">
        <v>2564</v>
      </c>
      <c r="G2681" s="176"/>
      <c r="H2681" s="7">
        <v>430000</v>
      </c>
    </row>
    <row r="2682" spans="1:8" x14ac:dyDescent="0.25">
      <c r="A2682" s="153">
        <v>138</v>
      </c>
      <c r="B2682" s="153" t="s">
        <v>2649</v>
      </c>
      <c r="C2682" s="119" t="s">
        <v>2563</v>
      </c>
      <c r="D2682" s="116" t="s">
        <v>1848</v>
      </c>
      <c r="E2682" s="227">
        <v>150000</v>
      </c>
      <c r="F2682" s="153" t="s">
        <v>2564</v>
      </c>
      <c r="G2682" s="122">
        <v>150000</v>
      </c>
    </row>
    <row r="2683" spans="1:8" x14ac:dyDescent="0.25">
      <c r="A2683" s="153">
        <v>410</v>
      </c>
      <c r="B2683" s="153" t="s">
        <v>2669</v>
      </c>
      <c r="C2683" s="119" t="s">
        <v>2653</v>
      </c>
      <c r="D2683" s="116" t="s">
        <v>1848</v>
      </c>
      <c r="E2683" s="227">
        <v>150000</v>
      </c>
      <c r="F2683" s="164" t="s">
        <v>2564</v>
      </c>
      <c r="G2683" s="122">
        <v>150000</v>
      </c>
    </row>
    <row r="2684" spans="1:8" x14ac:dyDescent="0.25">
      <c r="A2684" s="153">
        <v>411</v>
      </c>
      <c r="B2684" s="153" t="s">
        <v>2670</v>
      </c>
      <c r="C2684" s="119" t="s">
        <v>2654</v>
      </c>
      <c r="D2684" s="116" t="s">
        <v>1848</v>
      </c>
      <c r="E2684" s="227">
        <v>150000</v>
      </c>
      <c r="F2684" s="164" t="s">
        <v>2564</v>
      </c>
      <c r="G2684" s="122">
        <v>150000</v>
      </c>
    </row>
    <row r="2685" spans="1:8" x14ac:dyDescent="0.25">
      <c r="A2685" s="153">
        <v>412</v>
      </c>
      <c r="B2685" s="153" t="s">
        <v>2671</v>
      </c>
      <c r="C2685" s="119" t="s">
        <v>2655</v>
      </c>
      <c r="D2685" s="116" t="s">
        <v>1848</v>
      </c>
      <c r="E2685" s="227">
        <v>150000</v>
      </c>
      <c r="F2685" s="164" t="s">
        <v>2564</v>
      </c>
      <c r="G2685" s="122">
        <v>150000</v>
      </c>
    </row>
    <row r="2686" spans="1:8" x14ac:dyDescent="0.25">
      <c r="A2686" s="153">
        <v>413</v>
      </c>
      <c r="B2686" s="153" t="s">
        <v>2672</v>
      </c>
      <c r="C2686" s="119" t="s">
        <v>2656</v>
      </c>
      <c r="D2686" s="116" t="s">
        <v>1848</v>
      </c>
      <c r="E2686" s="227">
        <v>150000</v>
      </c>
      <c r="F2686" s="164" t="s">
        <v>2564</v>
      </c>
      <c r="G2686" s="122">
        <v>150000</v>
      </c>
    </row>
    <row r="2687" spans="1:8" x14ac:dyDescent="0.25">
      <c r="A2687" s="153">
        <v>414</v>
      </c>
      <c r="B2687" s="153" t="s">
        <v>2673</v>
      </c>
      <c r="C2687" s="119" t="s">
        <v>2657</v>
      </c>
      <c r="D2687" s="116" t="s">
        <v>1848</v>
      </c>
      <c r="E2687" s="227">
        <v>600000</v>
      </c>
      <c r="F2687" s="164" t="s">
        <v>2703</v>
      </c>
      <c r="G2687" s="122">
        <v>600000</v>
      </c>
    </row>
    <row r="2688" spans="1:8" x14ac:dyDescent="0.25">
      <c r="A2688" s="153">
        <v>415</v>
      </c>
      <c r="B2688" s="153" t="s">
        <v>2674</v>
      </c>
      <c r="C2688" s="119" t="s">
        <v>2658</v>
      </c>
      <c r="D2688" s="116" t="s">
        <v>1848</v>
      </c>
      <c r="E2688" s="227">
        <v>150000</v>
      </c>
      <c r="F2688" s="164" t="s">
        <v>2564</v>
      </c>
      <c r="G2688" s="122">
        <v>150000</v>
      </c>
    </row>
    <row r="2689" spans="1:8" x14ac:dyDescent="0.25">
      <c r="A2689" s="153">
        <v>416</v>
      </c>
      <c r="B2689" s="153" t="s">
        <v>2675</v>
      </c>
      <c r="C2689" s="119" t="s">
        <v>2659</v>
      </c>
      <c r="D2689" s="116" t="s">
        <v>2695</v>
      </c>
      <c r="E2689" s="227">
        <v>450000</v>
      </c>
      <c r="F2689" s="164" t="s">
        <v>2564</v>
      </c>
      <c r="G2689" s="122">
        <v>450000</v>
      </c>
    </row>
    <row r="2690" spans="1:8" x14ac:dyDescent="0.25">
      <c r="A2690" s="153">
        <v>417</v>
      </c>
      <c r="B2690" s="153" t="s">
        <v>2676</v>
      </c>
      <c r="C2690" s="119" t="s">
        <v>2660</v>
      </c>
      <c r="D2690" s="116" t="s">
        <v>2696</v>
      </c>
      <c r="E2690" s="227">
        <v>450000</v>
      </c>
      <c r="F2690" s="164" t="s">
        <v>2564</v>
      </c>
      <c r="G2690" s="122">
        <v>450000</v>
      </c>
    </row>
    <row r="2691" spans="1:8" x14ac:dyDescent="0.25">
      <c r="A2691" s="153">
        <v>418</v>
      </c>
      <c r="B2691" s="153" t="s">
        <v>2677</v>
      </c>
      <c r="C2691" s="119" t="s">
        <v>2661</v>
      </c>
      <c r="D2691" s="116" t="s">
        <v>1848</v>
      </c>
      <c r="E2691" s="227">
        <v>150000</v>
      </c>
      <c r="F2691" s="164" t="s">
        <v>2564</v>
      </c>
      <c r="G2691" s="122">
        <v>150000</v>
      </c>
    </row>
    <row r="2692" spans="1:8" x14ac:dyDescent="0.25">
      <c r="A2692" s="153">
        <v>419</v>
      </c>
      <c r="B2692" s="153" t="s">
        <v>2678</v>
      </c>
      <c r="C2692" s="119" t="s">
        <v>2662</v>
      </c>
      <c r="D2692" s="116" t="s">
        <v>2684</v>
      </c>
      <c r="E2692" s="227">
        <v>300000</v>
      </c>
      <c r="F2692" s="164" t="s">
        <v>2564</v>
      </c>
      <c r="G2692" s="122">
        <v>300000</v>
      </c>
    </row>
    <row r="2693" spans="1:8" x14ac:dyDescent="0.25">
      <c r="A2693" s="153">
        <v>420</v>
      </c>
      <c r="B2693" s="153" t="s">
        <v>2679</v>
      </c>
      <c r="C2693" s="119" t="s">
        <v>2663</v>
      </c>
      <c r="D2693" s="116" t="s">
        <v>1848</v>
      </c>
      <c r="E2693" s="227">
        <v>150000</v>
      </c>
      <c r="F2693" s="164" t="s">
        <v>2564</v>
      </c>
      <c r="G2693" s="122">
        <v>150000</v>
      </c>
    </row>
    <row r="2694" spans="1:8" x14ac:dyDescent="0.25">
      <c r="A2694" s="153">
        <v>421</v>
      </c>
      <c r="B2694" s="153" t="s">
        <v>2680</v>
      </c>
      <c r="C2694" s="119" t="s">
        <v>2664</v>
      </c>
      <c r="D2694" s="116" t="s">
        <v>2565</v>
      </c>
      <c r="E2694" s="227">
        <v>430000</v>
      </c>
      <c r="F2694" s="164" t="s">
        <v>2564</v>
      </c>
      <c r="G2694" s="122">
        <v>430000</v>
      </c>
    </row>
    <row r="2695" spans="1:8" x14ac:dyDescent="0.25">
      <c r="A2695" s="153">
        <v>422</v>
      </c>
      <c r="B2695" s="153" t="s">
        <v>2681</v>
      </c>
      <c r="C2695" s="119" t="s">
        <v>2665</v>
      </c>
      <c r="D2695" s="116" t="s">
        <v>1848</v>
      </c>
      <c r="E2695" s="227">
        <v>150000</v>
      </c>
      <c r="F2695" s="164" t="s">
        <v>2564</v>
      </c>
      <c r="G2695" s="122">
        <v>150000</v>
      </c>
    </row>
    <row r="2696" spans="1:8" x14ac:dyDescent="0.25">
      <c r="A2696" s="153">
        <v>423</v>
      </c>
      <c r="B2696" s="153" t="s">
        <v>2682</v>
      </c>
      <c r="C2696" s="119" t="s">
        <v>2666</v>
      </c>
      <c r="D2696" s="116" t="s">
        <v>2667</v>
      </c>
      <c r="E2696" s="227">
        <v>400000</v>
      </c>
      <c r="F2696" s="164" t="s">
        <v>2564</v>
      </c>
      <c r="G2696" s="122">
        <v>400000</v>
      </c>
    </row>
    <row r="2697" spans="1:8" x14ac:dyDescent="0.25">
      <c r="A2697" s="153">
        <v>424</v>
      </c>
      <c r="B2697" s="153" t="s">
        <v>2683</v>
      </c>
      <c r="C2697" s="119" t="s">
        <v>2668</v>
      </c>
      <c r="D2697" s="116" t="s">
        <v>2667</v>
      </c>
      <c r="E2697" s="227">
        <v>400000</v>
      </c>
      <c r="F2697" s="164" t="s">
        <v>2564</v>
      </c>
      <c r="G2697" s="122">
        <v>400000</v>
      </c>
    </row>
    <row r="2698" spans="1:8" ht="15.75" x14ac:dyDescent="0.25">
      <c r="A2698" s="265" t="s">
        <v>330</v>
      </c>
      <c r="B2698" s="266"/>
      <c r="C2698" s="266"/>
      <c r="D2698" s="267"/>
      <c r="E2698" s="225">
        <f>SUM(E2545:E2697)</f>
        <v>55600000</v>
      </c>
      <c r="F2698" s="8"/>
      <c r="G2698" s="54">
        <f>SUM(G2545:G2697)</f>
        <v>30145000</v>
      </c>
      <c r="H2698" s="123">
        <f>SUM(H2545:H2697)</f>
        <v>25455000</v>
      </c>
    </row>
    <row r="2699" spans="1:8" ht="15.75" x14ac:dyDescent="0.25">
      <c r="A2699" s="268" t="s">
        <v>2704</v>
      </c>
      <c r="B2699" s="269"/>
      <c r="C2699" s="269"/>
      <c r="D2699" s="269"/>
      <c r="E2699" s="274"/>
      <c r="F2699" s="270"/>
    </row>
    <row r="2700" spans="1:8" ht="15.75" x14ac:dyDescent="0.25">
      <c r="A2700" s="9"/>
      <c r="B2700" s="9"/>
      <c r="C2700" s="9"/>
      <c r="D2700" s="9"/>
      <c r="E2700" s="228"/>
      <c r="F2700" s="9"/>
    </row>
    <row r="2701" spans="1:8" ht="15.75" x14ac:dyDescent="0.25">
      <c r="A2701" s="260" t="s">
        <v>2705</v>
      </c>
      <c r="B2701" s="260"/>
      <c r="C2701" s="260"/>
      <c r="D2701" s="260"/>
      <c r="E2701" s="289"/>
      <c r="F2701" s="260"/>
    </row>
    <row r="2702" spans="1:8" ht="15.75" x14ac:dyDescent="0.25">
      <c r="A2702" s="261" t="s">
        <v>9</v>
      </c>
      <c r="B2702" s="261"/>
      <c r="C2702" s="261"/>
      <c r="D2702" s="261" t="s">
        <v>10</v>
      </c>
      <c r="E2702" s="290"/>
      <c r="F2702" s="261"/>
    </row>
    <row r="2703" spans="1:8" ht="15.75" x14ac:dyDescent="0.25">
      <c r="A2703" s="1"/>
      <c r="B2703" s="1"/>
      <c r="C2703" s="1"/>
      <c r="D2703" s="1"/>
      <c r="E2703" s="209"/>
      <c r="F2703" s="10"/>
    </row>
    <row r="2704" spans="1:8" ht="15.75" x14ac:dyDescent="0.25">
      <c r="A2704" s="1"/>
      <c r="B2704" s="1"/>
      <c r="C2704" s="1"/>
      <c r="D2704" s="1"/>
      <c r="E2704" s="209"/>
      <c r="F2704" s="10"/>
    </row>
    <row r="2705" spans="1:6" ht="15.75" x14ac:dyDescent="0.25">
      <c r="A2705" s="1"/>
      <c r="B2705" s="1"/>
      <c r="C2705" s="1"/>
      <c r="D2705" s="1"/>
      <c r="E2705" s="209"/>
      <c r="F2705" s="10"/>
    </row>
    <row r="2706" spans="1:6" ht="15.75" x14ac:dyDescent="0.25">
      <c r="A2706" s="1"/>
      <c r="B2706" s="1"/>
      <c r="C2706" s="1"/>
      <c r="D2706" s="1"/>
      <c r="E2706" s="209"/>
      <c r="F2706" s="10"/>
    </row>
    <row r="2707" spans="1:6" ht="15.75" x14ac:dyDescent="0.25">
      <c r="A2707" s="261" t="s">
        <v>11</v>
      </c>
      <c r="B2707" s="261"/>
      <c r="C2707" s="261"/>
      <c r="D2707" s="261" t="s">
        <v>12</v>
      </c>
      <c r="E2707" s="290"/>
      <c r="F2707" s="261"/>
    </row>
    <row r="2708" spans="1:6" ht="15.75" x14ac:dyDescent="0.25">
      <c r="A2708" s="106"/>
      <c r="B2708" s="106"/>
      <c r="C2708" s="106"/>
      <c r="D2708" s="106"/>
      <c r="E2708" s="229"/>
      <c r="F2708" s="106"/>
    </row>
    <row r="2709" spans="1:6" ht="15.75" x14ac:dyDescent="0.25">
      <c r="A2709" s="106"/>
      <c r="B2709" s="106"/>
      <c r="C2709" s="106"/>
      <c r="D2709" s="106"/>
      <c r="E2709" s="229"/>
      <c r="F2709" s="106"/>
    </row>
    <row r="2710" spans="1:6" x14ac:dyDescent="0.25">
      <c r="B2710" s="259" t="s">
        <v>183</v>
      </c>
      <c r="C2710" s="259"/>
    </row>
    <row r="2711" spans="1:6" x14ac:dyDescent="0.25">
      <c r="B2711" s="105" t="s">
        <v>2301</v>
      </c>
      <c r="C2711" s="105"/>
    </row>
    <row r="2712" spans="1:6" x14ac:dyDescent="0.25">
      <c r="B2712" s="105" t="s">
        <v>2686</v>
      </c>
      <c r="C2712" s="105"/>
    </row>
    <row r="2713" spans="1:6" x14ac:dyDescent="0.25">
      <c r="B2713" s="105" t="s">
        <v>2687</v>
      </c>
      <c r="C2713" s="105"/>
      <c r="D2713" s="105"/>
    </row>
    <row r="2714" spans="1:6" x14ac:dyDescent="0.25">
      <c r="B2714" s="259" t="s">
        <v>2902</v>
      </c>
      <c r="C2714" s="259"/>
    </row>
    <row r="2715" spans="1:6" x14ac:dyDescent="0.25">
      <c r="B2715" s="105" t="s">
        <v>2689</v>
      </c>
      <c r="C2715" s="105"/>
    </row>
    <row r="2716" spans="1:6" x14ac:dyDescent="0.25">
      <c r="B2716" s="105" t="s">
        <v>2903</v>
      </c>
      <c r="C2716" s="105"/>
    </row>
    <row r="2717" spans="1:6" x14ac:dyDescent="0.25">
      <c r="B2717" s="105" t="s">
        <v>2904</v>
      </c>
      <c r="C2717" s="105"/>
    </row>
    <row r="2718" spans="1:6" x14ac:dyDescent="0.25">
      <c r="B2718" s="105" t="s">
        <v>2138</v>
      </c>
    </row>
    <row r="2719" spans="1:6" x14ac:dyDescent="0.25">
      <c r="B2719" s="105" t="s">
        <v>2692</v>
      </c>
      <c r="C2719" s="105"/>
    </row>
    <row r="2720" spans="1:6" x14ac:dyDescent="0.25">
      <c r="B2720" s="105"/>
      <c r="C2720" s="105"/>
    </row>
  </sheetData>
  <mergeCells count="153">
    <mergeCell ref="B179:C179"/>
    <mergeCell ref="D180:F180"/>
    <mergeCell ref="A182:C182"/>
    <mergeCell ref="D182:F182"/>
    <mergeCell ref="A184:C184"/>
    <mergeCell ref="A1:F1"/>
    <mergeCell ref="A2:F2"/>
    <mergeCell ref="A4:F4"/>
    <mergeCell ref="A169:D169"/>
    <mergeCell ref="A170:F170"/>
    <mergeCell ref="A171:F171"/>
    <mergeCell ref="A172:C172"/>
    <mergeCell ref="D172:F172"/>
    <mergeCell ref="A177:C177"/>
    <mergeCell ref="D177:F177"/>
    <mergeCell ref="B773:C773"/>
    <mergeCell ref="D774:F774"/>
    <mergeCell ref="D775:F775"/>
    <mergeCell ref="D776:F776"/>
    <mergeCell ref="A777:C777"/>
    <mergeCell ref="D777:F777"/>
    <mergeCell ref="A384:F384"/>
    <mergeCell ref="A385:F385"/>
    <mergeCell ref="A387:F387"/>
    <mergeCell ref="A764:D764"/>
    <mergeCell ref="A765:F765"/>
    <mergeCell ref="A766:F766"/>
    <mergeCell ref="A767:C767"/>
    <mergeCell ref="D767:F767"/>
    <mergeCell ref="A772:C772"/>
    <mergeCell ref="D772:F772"/>
    <mergeCell ref="B1138:C1138"/>
    <mergeCell ref="D1139:F1139"/>
    <mergeCell ref="D1140:F1140"/>
    <mergeCell ref="D1141:F1141"/>
    <mergeCell ref="A1142:C1142"/>
    <mergeCell ref="D1142:F1142"/>
    <mergeCell ref="A928:F928"/>
    <mergeCell ref="A929:F929"/>
    <mergeCell ref="A931:F931"/>
    <mergeCell ref="A1129:D1129"/>
    <mergeCell ref="A1130:F1130"/>
    <mergeCell ref="A1131:F1131"/>
    <mergeCell ref="A1132:C1132"/>
    <mergeCell ref="D1132:F1132"/>
    <mergeCell ref="A1137:C1137"/>
    <mergeCell ref="D1137:F1137"/>
    <mergeCell ref="B1448:C1448"/>
    <mergeCell ref="D1449:F1449"/>
    <mergeCell ref="D1450:F1450"/>
    <mergeCell ref="D1451:F1451"/>
    <mergeCell ref="A1452:C1452"/>
    <mergeCell ref="D1452:F1452"/>
    <mergeCell ref="A1440:F1440"/>
    <mergeCell ref="A1441:C1441"/>
    <mergeCell ref="D1441:F1441"/>
    <mergeCell ref="A1447:C1447"/>
    <mergeCell ref="D1447:F1447"/>
    <mergeCell ref="A1194:F1194"/>
    <mergeCell ref="A1195:F1195"/>
    <mergeCell ref="A1196:F1196"/>
    <mergeCell ref="A1438:D1438"/>
    <mergeCell ref="A1439:F1439"/>
    <mergeCell ref="A1971:C1971"/>
    <mergeCell ref="D1970:F1970"/>
    <mergeCell ref="D1971:F1971"/>
    <mergeCell ref="B2282:C2282"/>
    <mergeCell ref="A2024:F2024"/>
    <mergeCell ref="A2025:F2025"/>
    <mergeCell ref="A2027:F2027"/>
    <mergeCell ref="A2127:D2127"/>
    <mergeCell ref="A2128:F2128"/>
    <mergeCell ref="B2139:C2139"/>
    <mergeCell ref="B2143:C2143"/>
    <mergeCell ref="A2130:F2130"/>
    <mergeCell ref="A2131:C2131"/>
    <mergeCell ref="D2131:F2131"/>
    <mergeCell ref="A2136:C2136"/>
    <mergeCell ref="D2136:F2136"/>
    <mergeCell ref="A1872:F1872"/>
    <mergeCell ref="A1873:F1873"/>
    <mergeCell ref="A1874:F1874"/>
    <mergeCell ref="B2285:C2285"/>
    <mergeCell ref="A2273:F2273"/>
    <mergeCell ref="A2274:C2274"/>
    <mergeCell ref="D2274:F2274"/>
    <mergeCell ref="A2279:C2279"/>
    <mergeCell ref="D2279:F2279"/>
    <mergeCell ref="A2181:F2181"/>
    <mergeCell ref="A2182:F2182"/>
    <mergeCell ref="A2184:F2184"/>
    <mergeCell ref="A2270:D2270"/>
    <mergeCell ref="A2271:F2271"/>
    <mergeCell ref="A2423:F2423"/>
    <mergeCell ref="A2424:F2424"/>
    <mergeCell ref="A2426:F2426"/>
    <mergeCell ref="A2528:C2528"/>
    <mergeCell ref="D2528:F2528"/>
    <mergeCell ref="A2519:D2519"/>
    <mergeCell ref="A2520:F2520"/>
    <mergeCell ref="A2522:F2522"/>
    <mergeCell ref="A2523:C2523"/>
    <mergeCell ref="D2523:F2523"/>
    <mergeCell ref="B2531:C2531"/>
    <mergeCell ref="B2534:C2534"/>
    <mergeCell ref="B2714:C2714"/>
    <mergeCell ref="A2539:F2539"/>
    <mergeCell ref="A2540:F2540"/>
    <mergeCell ref="A2542:F2542"/>
    <mergeCell ref="A2698:D2698"/>
    <mergeCell ref="A2699:F2699"/>
    <mergeCell ref="A2701:F2701"/>
    <mergeCell ref="A2702:C2702"/>
    <mergeCell ref="D2702:F2702"/>
    <mergeCell ref="A2707:C2707"/>
    <mergeCell ref="D2707:F2707"/>
    <mergeCell ref="B2710:C2710"/>
    <mergeCell ref="A2293:F2293"/>
    <mergeCell ref="A2294:F2294"/>
    <mergeCell ref="A2296:F2296"/>
    <mergeCell ref="A2396:D2396"/>
    <mergeCell ref="A2397:F2397"/>
    <mergeCell ref="B2408:C2408"/>
    <mergeCell ref="B2411:C2411"/>
    <mergeCell ref="A2399:F2399"/>
    <mergeCell ref="A2400:C2400"/>
    <mergeCell ref="D2400:F2400"/>
    <mergeCell ref="A2405:C2405"/>
    <mergeCell ref="D2405:F2405"/>
    <mergeCell ref="A1960:D1960"/>
    <mergeCell ref="A1961:F1961"/>
    <mergeCell ref="B1968:C1968"/>
    <mergeCell ref="A1962:F1962"/>
    <mergeCell ref="A1963:C1963"/>
    <mergeCell ref="D1963:F1963"/>
    <mergeCell ref="A1967:C1967"/>
    <mergeCell ref="D1967:F1967"/>
    <mergeCell ref="A1463:F1463"/>
    <mergeCell ref="A1464:F1464"/>
    <mergeCell ref="A1465:F1465"/>
    <mergeCell ref="A1759:D1759"/>
    <mergeCell ref="A1760:F1760"/>
    <mergeCell ref="A1761:F1761"/>
    <mergeCell ref="A1762:C1762"/>
    <mergeCell ref="D1762:F1762"/>
    <mergeCell ref="A1768:C1768"/>
    <mergeCell ref="D1768:F1768"/>
    <mergeCell ref="B1769:C1769"/>
    <mergeCell ref="D1772:F1772"/>
    <mergeCell ref="A1773:C1773"/>
    <mergeCell ref="D1773:F1773"/>
    <mergeCell ref="D1771:F1771"/>
    <mergeCell ref="D1770:F1770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2018-12-05T06:24:48Z</cp:lastPrinted>
  <dcterms:created xsi:type="dcterms:W3CDTF">2017-11-11T06:18:27Z</dcterms:created>
  <dcterms:modified xsi:type="dcterms:W3CDTF">2018-12-05T07:41:23Z</dcterms:modified>
</cp:coreProperties>
</file>